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940" windowHeight="2910" firstSheet="1" activeTab="2"/>
  </bookViews>
  <sheets>
    <sheet name="表一 财政拨款收支总体情况表" sheetId="1" r:id="rId1"/>
    <sheet name="表二 一般公共预算支出情况表" sheetId="2" r:id="rId2"/>
    <sheet name="表三 一般公共预算基本支出情况表" sheetId="3" r:id="rId3"/>
    <sheet name="表四 一般公共预算三公经费支出表" sheetId="4" r:id="rId4"/>
    <sheet name="表五 政府性基金支出总表" sheetId="5" r:id="rId5"/>
    <sheet name="表六 部门收支总体情况表" sheetId="6" r:id="rId6"/>
    <sheet name="表七 部门收入总体情况表" sheetId="7" r:id="rId7"/>
    <sheet name="表八 部门支出总体情况表" sheetId="8" r:id="rId8"/>
    <sheet name="表九 部门支出总表" sheetId="9" r:id="rId9"/>
    <sheet name="表十 工资福利支出明细" sheetId="10" r:id="rId10"/>
    <sheet name="表十一 单位运行费支出明细表" sheetId="11" r:id="rId11"/>
    <sheet name="表十二 业务费支出明细表（含项目支出）" sheetId="12" r:id="rId12"/>
  </sheets>
  <definedNames>
    <definedName name="_xlnm.Print_Area" localSheetId="7">'表八 部门支出总体情况表'!$A$1:$I$6</definedName>
    <definedName name="_xlnm.Print_Area" localSheetId="1">'表二 一般公共预算支出情况表'!$A$1:$I$10</definedName>
    <definedName name="_xlnm.Print_Area" localSheetId="8">'表九 部门支出总表'!$A$1:$W$12</definedName>
    <definedName name="_xlnm.Print_Area" localSheetId="5">'表六 部门收支总体情况表'!$A$1:$L$15</definedName>
    <definedName name="_xlnm.Print_Area" localSheetId="6">'表七 部门收入总体情况表'!$A$1:$M$7</definedName>
    <definedName name="_xlnm.Print_Area" localSheetId="2">'表三 一般公共预算基本支出情况表'!$A$1:$I$59</definedName>
    <definedName name="_xlnm.Print_Area" localSheetId="9">'表十 工资福利支出明细'!$A$1:$Q$33</definedName>
    <definedName name="_xlnm.Print_Area" localSheetId="11">'表十二 业务费支出明细表（含项目支出）'!$A$1:$J$39</definedName>
    <definedName name="_xlnm.Print_Area" localSheetId="10">'表十一 单位运行费支出明细表'!$A$1:$I$25</definedName>
    <definedName name="_xlnm.Print_Area" localSheetId="3">'表四 一般公共预算三公经费支出表'!$A$1:$F$10</definedName>
    <definedName name="_xlnm.Print_Area" localSheetId="4">'表五 政府性基金支出总表'!$A$1:$I$3</definedName>
    <definedName name="_xlnm.Print_Area" localSheetId="0">'表一 财政拨款收支总体情况表'!$A$1:$I$21</definedName>
    <definedName name="_xlnm.Print_Titles" localSheetId="7">'表八 部门支出总体情况表'!$1:$3</definedName>
    <definedName name="_xlnm.Print_Titles" localSheetId="1">'表二 一般公共预算支出情况表'!$1:$3</definedName>
    <definedName name="_xlnm.Print_Titles" localSheetId="8">'表九 部门支出总表'!$1:$6</definedName>
    <definedName name="_xlnm.Print_Titles" localSheetId="5">'表六 部门收支总体情况表'!$1:$10</definedName>
    <definedName name="_xlnm.Print_Titles" localSheetId="6">'表七 部门收入总体情况表'!$1:$4</definedName>
    <definedName name="_xlnm.Print_Titles" localSheetId="2">'表三 一般公共预算基本支出情况表'!$1:$4</definedName>
    <definedName name="_xlnm.Print_Titles" localSheetId="9">'表十 工资福利支出明细'!$1:$4</definedName>
    <definedName name="_xlnm.Print_Titles" localSheetId="11">'表十二 业务费支出明细表（含项目支出）'!$1:$4</definedName>
    <definedName name="_xlnm.Print_Titles" localSheetId="10">'表十一 单位运行费支出明细表'!$1:$4</definedName>
    <definedName name="_xlnm.Print_Titles" localSheetId="4">'表五 政府性基金支出总表'!$1:$3</definedName>
    <definedName name="_xlnm.Print_Titles" localSheetId="0">'表一 财政拨款收支总体情况表'!$1:$9</definedName>
  </definedNames>
  <calcPr fullCalcOnLoad="1"/>
</workbook>
</file>

<file path=xl/sharedStrings.xml><?xml version="1.0" encoding="utf-8"?>
<sst xmlns="http://schemas.openxmlformats.org/spreadsheetml/2006/main" count="893" uniqueCount="292">
  <si>
    <t xml:space="preserve">  </t>
  </si>
  <si>
    <t xml:space="preserve">  会议费</t>
  </si>
  <si>
    <t>保留奖金</t>
  </si>
  <si>
    <t>2017年基本支出</t>
  </si>
  <si>
    <t>养老保险</t>
  </si>
  <si>
    <t xml:space="preserve">    工作性津贴</t>
  </si>
  <si>
    <t>对个人和家庭的补助</t>
  </si>
  <si>
    <t>罚没收入</t>
  </si>
  <si>
    <t xml:space="preserve">  30215</t>
  </si>
  <si>
    <t>预算</t>
  </si>
  <si>
    <t>其他对个人和家庭补助支出</t>
  </si>
  <si>
    <t>行政事业性收费</t>
  </si>
  <si>
    <t xml:space="preserve">  30211</t>
  </si>
  <si>
    <t>一般公共预算基本支出情况表</t>
  </si>
  <si>
    <t>项     目</t>
  </si>
  <si>
    <t>助学金</t>
  </si>
  <si>
    <t>财政拨款（补助）小计</t>
  </si>
  <si>
    <t>单位：元</t>
  </si>
  <si>
    <t>部 门 支 出 总 体 情 况 表</t>
  </si>
  <si>
    <t>公用部分</t>
  </si>
  <si>
    <t>基本建设支出</t>
  </si>
  <si>
    <t>基本支出</t>
  </si>
  <si>
    <t xml:space="preserve">    2060702</t>
  </si>
  <si>
    <t xml:space="preserve">    30302</t>
  </si>
  <si>
    <t xml:space="preserve">  30101</t>
  </si>
  <si>
    <t>支                        出</t>
  </si>
  <si>
    <t>公共财政预算</t>
  </si>
  <si>
    <t xml:space="preserve">  30202</t>
  </si>
  <si>
    <t>其他收入支出</t>
  </si>
  <si>
    <t>其他社会福利支出</t>
  </si>
  <si>
    <t>上年结转</t>
  </si>
  <si>
    <t xml:space="preserve">  20607</t>
  </si>
  <si>
    <t xml:space="preserve">  30302</t>
  </si>
  <si>
    <t>收                             入</t>
  </si>
  <si>
    <t xml:space="preserve">    差旅费</t>
  </si>
  <si>
    <t>医疗卫生与计划生育支出</t>
  </si>
  <si>
    <t>市科普活动中心建设运行费</t>
  </si>
  <si>
    <t>项             目</t>
  </si>
  <si>
    <t>专项收入</t>
  </si>
  <si>
    <t xml:space="preserve">    印刷费</t>
  </si>
  <si>
    <t xml:space="preserve">    30202</t>
  </si>
  <si>
    <t xml:space="preserve">    行政单位医疗</t>
  </si>
  <si>
    <t>收 入 总 计</t>
  </si>
  <si>
    <t>222005</t>
  </si>
  <si>
    <t>222001</t>
  </si>
  <si>
    <t xml:space="preserve">    离退休个人经费</t>
  </si>
  <si>
    <t>非税收入支出</t>
  </si>
  <si>
    <t xml:space="preserve">    3010210</t>
  </si>
  <si>
    <t xml:space="preserve">  社会保障缴费</t>
  </si>
  <si>
    <t>离退休费</t>
  </si>
  <si>
    <t xml:space="preserve">    3010702</t>
  </si>
  <si>
    <t xml:space="preserve">    30211</t>
  </si>
  <si>
    <t xml:space="preserve">    30215</t>
  </si>
  <si>
    <t>经济科目</t>
  </si>
  <si>
    <t xml:space="preserve">  培训费</t>
  </si>
  <si>
    <t>合计</t>
  </si>
  <si>
    <t>项       目</t>
  </si>
  <si>
    <t>奖励性绩效工资</t>
  </si>
  <si>
    <t>基础性绩效工资</t>
  </si>
  <si>
    <t xml:space="preserve">    邮电费</t>
  </si>
  <si>
    <t xml:space="preserve">    3010401</t>
  </si>
  <si>
    <t>三、事业单位的经营收入</t>
  </si>
  <si>
    <t xml:space="preserve">    其他交通工具运行维护</t>
  </si>
  <si>
    <t>福利费</t>
  </si>
  <si>
    <t xml:space="preserve"> 财 政 拨 款 收 支 总 体 情 况 表</t>
  </si>
  <si>
    <t xml:space="preserve">    3010203</t>
  </si>
  <si>
    <t>单 位 运 行 支 出 明 细 表</t>
  </si>
  <si>
    <t>人员经费</t>
  </si>
  <si>
    <t>07</t>
  </si>
  <si>
    <t xml:space="preserve">  绩效工资</t>
  </si>
  <si>
    <t xml:space="preserve">    3010304</t>
  </si>
  <si>
    <t>津贴补贴</t>
  </si>
  <si>
    <t>303</t>
  </si>
  <si>
    <t>金　额</t>
  </si>
  <si>
    <t xml:space="preserve">  科学技术普及</t>
  </si>
  <si>
    <t>科目名称</t>
  </si>
  <si>
    <t>印刷费</t>
  </si>
  <si>
    <t>科学技术支出</t>
  </si>
  <si>
    <t xml:space="preserve"> 部  门  收  支  总  体  情  况  表</t>
  </si>
  <si>
    <t xml:space="preserve">  30216</t>
  </si>
  <si>
    <t xml:space="preserve">  3、其他</t>
  </si>
  <si>
    <t xml:space="preserve">  30212</t>
  </si>
  <si>
    <t>二、政府性基金预算拨款</t>
  </si>
  <si>
    <t>差旅费</t>
  </si>
  <si>
    <t xml:space="preserve">  公务用车运行维护费</t>
  </si>
  <si>
    <t xml:space="preserve">  劳务费</t>
  </si>
  <si>
    <t xml:space="preserve">    福利费</t>
  </si>
  <si>
    <t xml:space="preserve">    精神文明奖</t>
  </si>
  <si>
    <t xml:space="preserve">  2、对个人和家庭的补助</t>
  </si>
  <si>
    <t xml:space="preserve">    30301</t>
  </si>
  <si>
    <t xml:space="preserve">  30102</t>
  </si>
  <si>
    <t xml:space="preserve">  行政事业单位医疗</t>
  </si>
  <si>
    <t xml:space="preserve">  离退休公用经费</t>
  </si>
  <si>
    <t>邮电费</t>
  </si>
  <si>
    <t>本年政府性基金预算支出</t>
  </si>
  <si>
    <t xml:space="preserve">    物业管理费</t>
  </si>
  <si>
    <t xml:space="preserve">    其他商品和服务支出</t>
  </si>
  <si>
    <t xml:space="preserve">  30201</t>
  </si>
  <si>
    <t xml:space="preserve">    生活性补贴</t>
  </si>
  <si>
    <t>科普专项经费</t>
  </si>
  <si>
    <t xml:space="preserve">  30209</t>
  </si>
  <si>
    <t>安阳市科学技术协会</t>
  </si>
  <si>
    <t>奖金</t>
  </si>
  <si>
    <t>类</t>
  </si>
  <si>
    <t xml:space="preserve">    公务用车运行维护费</t>
  </si>
  <si>
    <t xml:space="preserve">  30301</t>
  </si>
  <si>
    <t xml:space="preserve">    维修(护)费</t>
  </si>
  <si>
    <t xml:space="preserve">  物业管理费</t>
  </si>
  <si>
    <t>离退休公用经费</t>
  </si>
  <si>
    <t xml:space="preserve">    30209</t>
  </si>
  <si>
    <t xml:space="preserve">    30201</t>
  </si>
  <si>
    <t xml:space="preserve">  因公出国（境）费</t>
  </si>
  <si>
    <t>210</t>
  </si>
  <si>
    <t xml:space="preserve">  办公费</t>
  </si>
  <si>
    <t xml:space="preserve">    养老保险</t>
  </si>
  <si>
    <t>经济分类科目</t>
  </si>
  <si>
    <t xml:space="preserve">  21011</t>
  </si>
  <si>
    <t xml:space="preserve">    保留奖金</t>
  </si>
  <si>
    <t xml:space="preserve">  其他商品和服务支出</t>
  </si>
  <si>
    <t xml:space="preserve">  其他交通工具运行维护</t>
  </si>
  <si>
    <t xml:space="preserve">    职务（职称、工人）工资</t>
  </si>
  <si>
    <t>社会保障缴费</t>
  </si>
  <si>
    <t>绩效工资</t>
  </si>
  <si>
    <t>事业单位经营收入</t>
  </si>
  <si>
    <t>三、继续使用的结转资金</t>
  </si>
  <si>
    <t xml:space="preserve">  津贴补贴</t>
  </si>
  <si>
    <t xml:space="preserve">    年终一次性奖金</t>
  </si>
  <si>
    <t xml:space="preserve">    3010701</t>
  </si>
  <si>
    <t xml:space="preserve">    30212</t>
  </si>
  <si>
    <t>2101101</t>
  </si>
  <si>
    <t>经济科目编码</t>
  </si>
  <si>
    <t xml:space="preserve">    30216</t>
  </si>
  <si>
    <t>功能科目</t>
  </si>
  <si>
    <t xml:space="preserve">    3010402</t>
  </si>
  <si>
    <t>公务接待费</t>
  </si>
  <si>
    <t>单位运行费</t>
  </si>
  <si>
    <t>单位编码</t>
  </si>
  <si>
    <t>政府性基金</t>
  </si>
  <si>
    <t xml:space="preserve">部  门  支  出  总  表 </t>
  </si>
  <si>
    <t xml:space="preserve">    劳务费</t>
  </si>
  <si>
    <t xml:space="preserve">   </t>
  </si>
  <si>
    <t>02</t>
  </si>
  <si>
    <t xml:space="preserve">  离退休个人经费</t>
  </si>
  <si>
    <t>2060702</t>
  </si>
  <si>
    <t xml:space="preserve">  福利费</t>
  </si>
  <si>
    <t xml:space="preserve">    3010301</t>
  </si>
  <si>
    <t>业 务 费 支 出 明 细 表</t>
  </si>
  <si>
    <t xml:space="preserve">    30226</t>
  </si>
  <si>
    <t>302</t>
  </si>
  <si>
    <t>工资福利支出</t>
  </si>
  <si>
    <t>小计</t>
  </si>
  <si>
    <t>工 资 福 利 明 细 表</t>
  </si>
  <si>
    <t>项                    目</t>
  </si>
  <si>
    <t>单位运行支出</t>
  </si>
  <si>
    <t>科协事业</t>
  </si>
  <si>
    <t>财政拨款（补助）</t>
  </si>
  <si>
    <t xml:space="preserve">  30213</t>
  </si>
  <si>
    <t xml:space="preserve">  30299</t>
  </si>
  <si>
    <t xml:space="preserve">  30217</t>
  </si>
  <si>
    <t>培训费</t>
  </si>
  <si>
    <t>公用经费</t>
  </si>
  <si>
    <t>11</t>
  </si>
  <si>
    <t xml:space="preserve">    级别（等级、工人奖金）工资</t>
  </si>
  <si>
    <t>项目支出</t>
  </si>
  <si>
    <t xml:space="preserve">    30239</t>
  </si>
  <si>
    <t xml:space="preserve">    30231</t>
  </si>
  <si>
    <t xml:space="preserve">    公务接待费</t>
  </si>
  <si>
    <t>其他收入</t>
  </si>
  <si>
    <t>一般公共预算</t>
  </si>
  <si>
    <t>医疗保险</t>
  </si>
  <si>
    <t xml:space="preserve">  30107</t>
  </si>
  <si>
    <t xml:space="preserve">  30103</t>
  </si>
  <si>
    <t>一、公共财政预算</t>
  </si>
  <si>
    <t>反邪教活动项目费</t>
  </si>
  <si>
    <t>老科协项目活动费</t>
  </si>
  <si>
    <t>协会活动项目费</t>
  </si>
  <si>
    <t>项目名称</t>
  </si>
  <si>
    <t xml:space="preserve">    奖励性绩效工资</t>
  </si>
  <si>
    <t xml:space="preserve">    基础性绩效工资</t>
  </si>
  <si>
    <t>职务（职称、工人）工资</t>
  </si>
  <si>
    <t>纳入预算管理的专户收入</t>
  </si>
  <si>
    <t>商品和服务支出</t>
  </si>
  <si>
    <t>遗属生活补助</t>
  </si>
  <si>
    <t>合  计</t>
  </si>
  <si>
    <t>项</t>
  </si>
  <si>
    <t>缴入财政专户的行政事业性收费</t>
  </si>
  <si>
    <t>总  计</t>
  </si>
  <si>
    <t>维修(护)费</t>
  </si>
  <si>
    <t xml:space="preserve">  30231</t>
  </si>
  <si>
    <t xml:space="preserve">  公务接待费</t>
  </si>
  <si>
    <t xml:space="preserve">  30239</t>
  </si>
  <si>
    <t>“科普村村通”以奖代补项目费</t>
  </si>
  <si>
    <t>款</t>
  </si>
  <si>
    <t>生活性补贴</t>
  </si>
  <si>
    <t>项目（硬性）</t>
  </si>
  <si>
    <t>业务费</t>
  </si>
  <si>
    <t xml:space="preserve">    30299</t>
  </si>
  <si>
    <t xml:space="preserve">    30217</t>
  </si>
  <si>
    <t xml:space="preserve">    30213</t>
  </si>
  <si>
    <t>物业管理费</t>
  </si>
  <si>
    <t>科普活动</t>
  </si>
  <si>
    <t>会议费</t>
  </si>
  <si>
    <t>离退休个人经费</t>
  </si>
  <si>
    <t>住房补贴</t>
  </si>
  <si>
    <t>206</t>
  </si>
  <si>
    <t>继续使用的结转资金</t>
  </si>
  <si>
    <t>精神文明奖</t>
  </si>
  <si>
    <t>用事业基金弥补收支差额</t>
  </si>
  <si>
    <t xml:space="preserve">    3010102</t>
  </si>
  <si>
    <t xml:space="preserve">  30226</t>
  </si>
  <si>
    <t>政府性基金预算支出情况表</t>
  </si>
  <si>
    <t xml:space="preserve">    办公费</t>
  </si>
  <si>
    <t xml:space="preserve">    保留福补</t>
  </si>
  <si>
    <t xml:space="preserve">    3010201</t>
  </si>
  <si>
    <t>单位名称</t>
  </si>
  <si>
    <t>其他商品和服务支出</t>
  </si>
  <si>
    <t>01</t>
  </si>
  <si>
    <t xml:space="preserve">    3010302</t>
  </si>
  <si>
    <t xml:space="preserve">    30229</t>
  </si>
  <si>
    <t>301</t>
  </si>
  <si>
    <t>个人部分</t>
  </si>
  <si>
    <t>总计</t>
  </si>
  <si>
    <t>部 门 收 入 总 体 情 况 表</t>
  </si>
  <si>
    <t>经济科目名称</t>
  </si>
  <si>
    <t>其他交通工具运行维护</t>
  </si>
  <si>
    <t>保留福补</t>
  </si>
  <si>
    <t>办公费</t>
  </si>
  <si>
    <t xml:space="preserve">  基本工资</t>
  </si>
  <si>
    <t xml:space="preserve">    会议费</t>
  </si>
  <si>
    <t xml:space="preserve">    住房补贴</t>
  </si>
  <si>
    <t xml:space="preserve">  1、工资福利支出</t>
  </si>
  <si>
    <t xml:space="preserve">  财政拨款</t>
  </si>
  <si>
    <t xml:space="preserve">  30104</t>
  </si>
  <si>
    <t xml:space="preserve">  非税收入安排支出</t>
  </si>
  <si>
    <t xml:space="preserve">    科普活动</t>
  </si>
  <si>
    <t xml:space="preserve">    因公出国（境）费</t>
  </si>
  <si>
    <t xml:space="preserve">  30207</t>
  </si>
  <si>
    <t>四、其他收入</t>
  </si>
  <si>
    <t>基本工资</t>
  </si>
  <si>
    <t xml:space="preserve">    2101101</t>
  </si>
  <si>
    <t xml:space="preserve">    培训费</t>
  </si>
  <si>
    <t xml:space="preserve">  1、事业发展专项支出（硬性）</t>
  </si>
  <si>
    <t>二、项目支出</t>
  </si>
  <si>
    <t xml:space="preserve">  邮电费</t>
  </si>
  <si>
    <t xml:space="preserve">    30207</t>
  </si>
  <si>
    <t>支 出 总 计</t>
  </si>
  <si>
    <t>年终一次性奖金</t>
  </si>
  <si>
    <t>财政拨款</t>
  </si>
  <si>
    <t>工作性津贴</t>
  </si>
  <si>
    <t>一般公共预算支出情况表</t>
  </si>
  <si>
    <t>行政单位医疗</t>
  </si>
  <si>
    <t>劳务费</t>
  </si>
  <si>
    <t>级别（等级、工人奖金）工资</t>
  </si>
  <si>
    <t>一、基本支出</t>
  </si>
  <si>
    <t xml:space="preserve">  印刷费</t>
  </si>
  <si>
    <t>六、继续使用的结转资金</t>
  </si>
  <si>
    <t xml:space="preserve">  维修(护)费</t>
  </si>
  <si>
    <t>非税收入安排的支出</t>
  </si>
  <si>
    <t>因公出国（境）费</t>
  </si>
  <si>
    <t>业务费支出</t>
  </si>
  <si>
    <t>单位</t>
  </si>
  <si>
    <t xml:space="preserve">    医疗保险</t>
  </si>
  <si>
    <t xml:space="preserve">    离退休公用经费</t>
  </si>
  <si>
    <t xml:space="preserve">  差旅费</t>
  </si>
  <si>
    <t xml:space="preserve">    3010101</t>
  </si>
  <si>
    <t xml:space="preserve">  30229</t>
  </si>
  <si>
    <t>公务用车运行维护费</t>
  </si>
  <si>
    <t>五、用事业基金安排的下年度预算</t>
  </si>
  <si>
    <t>科目编码</t>
  </si>
  <si>
    <t xml:space="preserve">  奖金</t>
  </si>
  <si>
    <t xml:space="preserve">    3010202</t>
  </si>
  <si>
    <t>注：1、部门、单位根据本表样式公开2017年度批复的“三公经费”预算。2、此表填报后与“预算情况公开表”一起报送至财政局业务科室，业务科室统计汇总后报送局预算科。（同时报送纸质和电子文档，加盖公章）</t>
  </si>
  <si>
    <t>公务用车购置</t>
  </si>
  <si>
    <t xml:space="preserve"> </t>
  </si>
  <si>
    <t>公务用车运行维护费  （不含车辆补贴）</t>
  </si>
  <si>
    <t>因公出国(境)费用</t>
  </si>
  <si>
    <t>增减变化原因</t>
  </si>
  <si>
    <t>增减（%）</t>
  </si>
  <si>
    <t>2016年预算数</t>
  </si>
  <si>
    <t>2017年预算数</t>
  </si>
  <si>
    <t>2016年决算数</t>
  </si>
  <si>
    <t>项目</t>
  </si>
  <si>
    <t>单位：万元</t>
  </si>
  <si>
    <t>部门（单位）：</t>
  </si>
  <si>
    <t>2017年一般公共预算“三公”经费支出表</t>
  </si>
  <si>
    <t>表四</t>
  </si>
  <si>
    <t>减33%</t>
  </si>
  <si>
    <t>减60%</t>
  </si>
  <si>
    <t>增100%</t>
  </si>
  <si>
    <t xml:space="preserve">    由于整个2016年度预算执行中，本单位及下属二级机构外地来客及业务交流活动大大减少，基本没有公务接待方面的相关支出，用餐多为业务工作评审、会议方面的支出，所以2017年降低此方面经费预算。</t>
  </si>
  <si>
    <t xml:space="preserve">    安阳市科协公车改革允许保留车辆2台，每台每年标准运行费2万元，还有1台是公车管理平台的车辆允许使用，但运行费用每年2万元预算，并不在市科协一般公共预算资金范围内。所以在本单位2017年预算中不显示公车管理平台这辆车的预算。</t>
  </si>
  <si>
    <t xml:space="preserve">    2017年由于上级河南省科协下发文件计划组织相关地市，赴国外参加科普业务工作方面的交流活动，所以预算了5万元因公出国费用，具体开支依据河南省科协通知，如遇特殊情况取消此项计划，本次预算将不再执行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</si>
</sst>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#,##0.0_);[Red]\(#,##0.0\)"/>
    <numFmt numFmtId="184" formatCode="#,##0.0000"/>
    <numFmt numFmtId="185" formatCode="00"/>
    <numFmt numFmtId="186" formatCode="0000"/>
    <numFmt numFmtId="187" formatCode="0_);[Red]\(0\)"/>
    <numFmt numFmtId="188" formatCode=";;"/>
    <numFmt numFmtId="189" formatCode="0.00_);[Red]\(0.00\)"/>
    <numFmt numFmtId="190" formatCode="#,##0.0"/>
    <numFmt numFmtId="191" formatCode="#,##0.00_);[Red]\(#,##0.00\)"/>
    <numFmt numFmtId="192" formatCode="###,###,###,##0"/>
    <numFmt numFmtId="193" formatCode="###,###,###,##0.0"/>
  </numFmts>
  <fonts count="4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2" fontId="0" fillId="0" borderId="0" xfId="51" applyNumberFormat="1" applyFont="1" applyFill="1" applyAlignment="1" applyProtection="1">
      <alignment vertical="center" wrapText="1"/>
      <protection/>
    </xf>
    <xf numFmtId="182" fontId="2" fillId="0" borderId="0" xfId="51" applyNumberFormat="1" applyFont="1" applyFill="1" applyAlignment="1" applyProtection="1">
      <alignment horizontal="right" vertical="center"/>
      <protection/>
    </xf>
    <xf numFmtId="183" fontId="2" fillId="0" borderId="0" xfId="51" applyNumberFormat="1" applyFont="1" applyFill="1" applyAlignment="1" applyProtection="1">
      <alignment horizontal="right" vertical="center"/>
      <protection/>
    </xf>
    <xf numFmtId="183" fontId="2" fillId="0" borderId="0" xfId="51" applyNumberFormat="1" applyFont="1" applyFill="1" applyAlignment="1" applyProtection="1">
      <alignment vertical="center"/>
      <protection/>
    </xf>
    <xf numFmtId="0" fontId="0" fillId="0" borderId="0" xfId="51" applyFill="1">
      <alignment/>
      <protection/>
    </xf>
    <xf numFmtId="182" fontId="3" fillId="0" borderId="0" xfId="51" applyNumberFormat="1" applyFont="1" applyFill="1" applyAlignment="1" applyProtection="1">
      <alignment horizontal="centerContinuous" vertical="center"/>
      <protection/>
    </xf>
    <xf numFmtId="0" fontId="3" fillId="0" borderId="0" xfId="51" applyNumberFormat="1" applyFont="1" applyFill="1" applyAlignment="1" applyProtection="1">
      <alignment horizontal="centerContinuous" vertical="center"/>
      <protection/>
    </xf>
    <xf numFmtId="182" fontId="2" fillId="0" borderId="0" xfId="51" applyNumberFormat="1" applyFont="1" applyFill="1" applyAlignment="1" applyProtection="1">
      <alignment horizontal="center" vertical="center"/>
      <protection/>
    </xf>
    <xf numFmtId="182" fontId="0" fillId="0" borderId="10" xfId="51" applyNumberFormat="1" applyFont="1" applyFill="1" applyBorder="1" applyAlignment="1" applyProtection="1">
      <alignment horizontal="centerContinuous" vertical="center"/>
      <protection/>
    </xf>
    <xf numFmtId="182" fontId="0" fillId="0" borderId="11" xfId="51" applyNumberFormat="1" applyFont="1" applyFill="1" applyBorder="1" applyAlignment="1" applyProtection="1">
      <alignment horizontal="centerContinuous" vertical="center"/>
      <protection/>
    </xf>
    <xf numFmtId="182" fontId="0" fillId="0" borderId="12" xfId="51" applyNumberFormat="1" applyFont="1" applyFill="1" applyBorder="1" applyAlignment="1" applyProtection="1">
      <alignment horizontal="centerContinuous" vertical="center"/>
      <protection/>
    </xf>
    <xf numFmtId="182" fontId="0" fillId="0" borderId="13" xfId="51" applyNumberFormat="1" applyFont="1" applyFill="1" applyBorder="1" applyAlignment="1" applyProtection="1">
      <alignment horizontal="centerContinuous" vertical="center"/>
      <protection/>
    </xf>
    <xf numFmtId="183" fontId="0" fillId="0" borderId="14" xfId="51" applyNumberFormat="1" applyFont="1" applyFill="1" applyBorder="1" applyAlignment="1" applyProtection="1">
      <alignment horizontal="centerContinuous" vertical="center"/>
      <protection/>
    </xf>
    <xf numFmtId="183" fontId="0" fillId="0" borderId="10" xfId="51" applyNumberFormat="1" applyFont="1" applyFill="1" applyBorder="1" applyAlignment="1" applyProtection="1">
      <alignment horizontal="centerContinuous" vertical="center"/>
      <protection/>
    </xf>
    <xf numFmtId="182" fontId="0" fillId="0" borderId="15" xfId="51" applyNumberFormat="1" applyFont="1" applyFill="1" applyBorder="1" applyAlignment="1" applyProtection="1">
      <alignment vertical="center"/>
      <protection/>
    </xf>
    <xf numFmtId="4" fontId="0" fillId="0" borderId="10" xfId="51" applyNumberFormat="1" applyFont="1" applyFill="1" applyBorder="1" applyAlignment="1" applyProtection="1">
      <alignment horizontal="right" vertical="center"/>
      <protection/>
    </xf>
    <xf numFmtId="4" fontId="0" fillId="0" borderId="14" xfId="51" applyNumberFormat="1" applyFont="1" applyFill="1" applyBorder="1" applyAlignment="1" applyProtection="1">
      <alignment horizontal="right" vertical="center"/>
      <protection/>
    </xf>
    <xf numFmtId="4" fontId="0" fillId="0" borderId="16" xfId="51" applyNumberFormat="1" applyFont="1" applyFill="1" applyBorder="1" applyAlignment="1" applyProtection="1">
      <alignment horizontal="right" vertical="center"/>
      <protection/>
    </xf>
    <xf numFmtId="49" fontId="0" fillId="0" borderId="17" xfId="51" applyNumberFormat="1" applyFont="1" applyFill="1" applyBorder="1" applyAlignment="1">
      <alignment vertical="center" wrapText="1"/>
      <protection/>
    </xf>
    <xf numFmtId="182" fontId="0" fillId="0" borderId="17" xfId="51" applyNumberFormat="1" applyFont="1" applyFill="1" applyBorder="1" applyAlignment="1" applyProtection="1">
      <alignment vertical="center"/>
      <protection/>
    </xf>
    <xf numFmtId="4" fontId="0" fillId="0" borderId="14" xfId="0" applyNumberFormat="1" applyFill="1" applyBorder="1" applyAlignment="1">
      <alignment horizontal="right" vertical="center"/>
    </xf>
    <xf numFmtId="4" fontId="0" fillId="0" borderId="18" xfId="51" applyNumberFormat="1" applyFont="1" applyFill="1" applyBorder="1" applyAlignment="1">
      <alignment horizontal="center" vertical="center"/>
      <protection/>
    </xf>
    <xf numFmtId="4" fontId="0" fillId="0" borderId="19" xfId="51" applyNumberFormat="1" applyFont="1" applyFill="1" applyBorder="1" applyAlignment="1" applyProtection="1">
      <alignment horizontal="right" vertical="center"/>
      <protection/>
    </xf>
    <xf numFmtId="4" fontId="0" fillId="0" borderId="14" xfId="51" applyNumberFormat="1" applyFont="1" applyFill="1" applyBorder="1" applyAlignment="1">
      <alignment horizontal="left" vertical="center"/>
      <protection/>
    </xf>
    <xf numFmtId="4" fontId="0" fillId="0" borderId="14" xfId="51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" fontId="0" fillId="0" borderId="17" xfId="51" applyNumberFormat="1" applyFont="1" applyFill="1" applyBorder="1" applyAlignment="1" applyProtection="1">
      <alignment vertical="center"/>
      <protection/>
    </xf>
    <xf numFmtId="4" fontId="0" fillId="0" borderId="18" xfId="51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0" fontId="0" fillId="0" borderId="0" xfId="0" applyNumberFormat="1" applyAlignment="1">
      <alignment vertical="center"/>
    </xf>
    <xf numFmtId="40" fontId="0" fillId="0" borderId="0" xfId="0" applyNumberFormat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0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185" fontId="2" fillId="0" borderId="10" xfId="44" applyNumberFormat="1" applyFont="1" applyFill="1" applyBorder="1" applyAlignment="1" applyProtection="1">
      <alignment horizontal="center" vertical="center"/>
      <protection/>
    </xf>
    <xf numFmtId="186" fontId="2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5" fontId="2" fillId="0" borderId="13" xfId="44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Continuous" vertical="center"/>
      <protection/>
    </xf>
    <xf numFmtId="49" fontId="2" fillId="0" borderId="18" xfId="0" applyNumberFormat="1" applyFont="1" applyFill="1" applyBorder="1" applyAlignment="1" applyProtection="1">
      <alignment horizontal="centerContinuous" vertical="center"/>
      <protection/>
    </xf>
    <xf numFmtId="49" fontId="2" fillId="0" borderId="21" xfId="0" applyNumberFormat="1" applyFont="1" applyFill="1" applyBorder="1" applyAlignment="1" applyProtection="1">
      <alignment horizontal="centerContinuous" vertical="center"/>
      <protection/>
    </xf>
    <xf numFmtId="182" fontId="0" fillId="0" borderId="14" xfId="51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4" xfId="51" applyFont="1" applyFill="1" applyBorder="1" applyAlignment="1">
      <alignment horizontal="center" vertical="center"/>
      <protection/>
    </xf>
    <xf numFmtId="4" fontId="0" fillId="0" borderId="21" xfId="51" applyNumberFormat="1" applyFont="1" applyFill="1" applyBorder="1" applyAlignment="1" applyProtection="1">
      <alignment horizontal="right" vertical="center"/>
      <protection/>
    </xf>
    <xf numFmtId="184" fontId="0" fillId="0" borderId="14" xfId="51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184" fontId="0" fillId="0" borderId="21" xfId="51" applyNumberFormat="1" applyFont="1" applyFill="1" applyBorder="1" applyAlignment="1" applyProtection="1">
      <alignment horizontal="right" vertical="center"/>
      <protection/>
    </xf>
    <xf numFmtId="18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1" xfId="51" applyNumberFormat="1" applyFont="1" applyFill="1" applyBorder="1" applyAlignment="1" applyProtection="1">
      <alignment horizontal="right" vertical="center"/>
      <protection/>
    </xf>
    <xf numFmtId="4" fontId="0" fillId="0" borderId="13" xfId="51" applyNumberFormat="1" applyFont="1" applyFill="1" applyBorder="1" applyAlignment="1" applyProtection="1">
      <alignment horizontal="right" vertical="center"/>
      <protection/>
    </xf>
    <xf numFmtId="182" fontId="2" fillId="0" borderId="0" xfId="51" applyNumberFormat="1" applyFont="1" applyFill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88" fontId="0" fillId="0" borderId="16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" fontId="0" fillId="0" borderId="22" xfId="0" applyNumberForma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188" fontId="0" fillId="0" borderId="14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ill="1" applyBorder="1" applyAlignment="1">
      <alignment vertical="center"/>
    </xf>
    <xf numFmtId="40" fontId="0" fillId="0" borderId="21" xfId="0" applyNumberFormat="1" applyFont="1" applyFill="1" applyBorder="1" applyAlignment="1" applyProtection="1">
      <alignment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188" fontId="0" fillId="0" borderId="18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188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40" applyAlignment="1">
      <alignment/>
      <protection/>
    </xf>
    <xf numFmtId="0" fontId="0" fillId="0" borderId="0" xfId="40" applyAlignment="1">
      <alignment wrapText="1"/>
      <protection/>
    </xf>
    <xf numFmtId="0" fontId="5" fillId="0" borderId="0" xfId="40" applyFont="1" applyAlignment="1">
      <alignment/>
      <protection/>
    </xf>
    <xf numFmtId="0" fontId="5" fillId="0" borderId="14" xfId="40" applyFont="1" applyBorder="1" applyAlignment="1">
      <alignment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191" fontId="5" fillId="0" borderId="0" xfId="40" applyNumberFormat="1" applyFont="1" applyFill="1" applyAlignment="1">
      <alignment horizontal="right" vertical="center" wrapText="1"/>
      <protection/>
    </xf>
    <xf numFmtId="191" fontId="5" fillId="0" borderId="0" xfId="40" applyNumberFormat="1" applyFont="1" applyFill="1" applyAlignment="1">
      <alignment vertical="center" wrapText="1"/>
      <protection/>
    </xf>
    <xf numFmtId="49" fontId="5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Font="1" applyBorder="1" applyAlignment="1">
      <alignment horizontal="left" vertical="center" wrapText="1"/>
      <protection/>
    </xf>
    <xf numFmtId="0" fontId="42" fillId="0" borderId="0" xfId="40" applyFont="1" applyAlignment="1">
      <alignment horizontal="left"/>
      <protection/>
    </xf>
    <xf numFmtId="0" fontId="5" fillId="0" borderId="14" xfId="40" applyFont="1" applyFill="1" applyBorder="1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left" vertical="top" wrapText="1"/>
      <protection/>
    </xf>
    <xf numFmtId="0" fontId="2" fillId="0" borderId="14" xfId="40" applyFont="1" applyBorder="1" applyAlignment="1">
      <alignment horizontal="left" vertical="top" wrapText="1"/>
      <protection/>
    </xf>
    <xf numFmtId="49" fontId="0" fillId="0" borderId="14" xfId="51" applyNumberFormat="1" applyFont="1" applyFill="1" applyBorder="1" applyAlignment="1" applyProtection="1">
      <alignment horizontal="center" vertical="center"/>
      <protection/>
    </xf>
    <xf numFmtId="182" fontId="0" fillId="0" borderId="14" xfId="51" applyNumberFormat="1" applyFont="1" applyFill="1" applyBorder="1" applyAlignment="1" applyProtection="1">
      <alignment horizontal="center" vertical="center"/>
      <protection/>
    </xf>
    <xf numFmtId="182" fontId="0" fillId="0" borderId="10" xfId="51" applyNumberFormat="1" applyFont="1" applyFill="1" applyBorder="1" applyAlignment="1" applyProtection="1">
      <alignment horizontal="center" vertical="center"/>
      <protection/>
    </xf>
    <xf numFmtId="183" fontId="0" fillId="0" borderId="17" xfId="51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4" xfId="44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1" xfId="44" applyNumberFormat="1" applyFont="1" applyFill="1" applyBorder="1" applyAlignment="1" applyProtection="1">
      <alignment horizontal="center" vertical="center"/>
      <protection/>
    </xf>
    <xf numFmtId="0" fontId="2" fillId="0" borderId="10" xfId="44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40" applyNumberFormat="1" applyFont="1" applyFill="1" applyAlignment="1" applyProtection="1">
      <alignment horizontal="center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14" xfId="33" applyNumberFormat="1" applyFont="1" applyFill="1" applyBorder="1" applyAlignment="1" applyProtection="1">
      <alignment horizontal="center" vertical="center" wrapText="1"/>
      <protection/>
    </xf>
    <xf numFmtId="40" fontId="1" fillId="0" borderId="14" xfId="0" applyNumberFormat="1" applyFont="1" applyFill="1" applyBorder="1" applyAlignment="1" applyProtection="1">
      <alignment horizontal="center" vertical="center"/>
      <protection/>
    </xf>
    <xf numFmtId="40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0" fontId="5" fillId="0" borderId="14" xfId="0" applyNumberFormat="1" applyFont="1" applyFill="1" applyBorder="1" applyAlignment="1" applyProtection="1">
      <alignment horizontal="center" vertical="center"/>
      <protection/>
    </xf>
    <xf numFmtId="40" fontId="5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showGridLines="0" showZeros="0" zoomScalePageLayoutView="0" workbookViewId="0" topLeftCell="A1">
      <selection activeCell="I14" sqref="I14"/>
    </sheetView>
  </sheetViews>
  <sheetFormatPr defaultColWidth="9.16015625" defaultRowHeight="12.75" customHeight="1"/>
  <cols>
    <col min="1" max="1" width="30.66015625" style="0" customWidth="1"/>
    <col min="2" max="2" width="16" style="0" customWidth="1"/>
    <col min="3" max="3" width="29.33203125" style="0" customWidth="1"/>
    <col min="4" max="4" width="16.66015625" style="0" customWidth="1"/>
    <col min="5" max="5" width="18" style="0" customWidth="1"/>
    <col min="6" max="7" width="15.33203125" style="0" customWidth="1"/>
    <col min="8" max="8" width="18.66015625" style="0" customWidth="1"/>
    <col min="9" max="9" width="13.83203125" style="0" customWidth="1"/>
  </cols>
  <sheetData>
    <row r="1" spans="1:3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 customHeight="1">
      <c r="A2" s="4"/>
      <c r="B2" s="5"/>
      <c r="C2" s="5"/>
      <c r="D2" s="6"/>
      <c r="E2" s="7"/>
      <c r="F2" s="7"/>
      <c r="G2" s="7"/>
      <c r="H2" s="7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1" customHeight="1">
      <c r="A3" s="9" t="s">
        <v>64</v>
      </c>
      <c r="B3" s="10"/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5" customHeight="1">
      <c r="A4" s="9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>
      <c r="A5" s="64" t="s">
        <v>101</v>
      </c>
      <c r="B5" s="11"/>
      <c r="C5" s="11"/>
      <c r="D5" s="7"/>
      <c r="E5" s="7"/>
      <c r="F5" s="7"/>
      <c r="G5" s="7"/>
      <c r="H5" s="7"/>
      <c r="I5" s="6" t="s">
        <v>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>
      <c r="A6" s="12" t="s">
        <v>33</v>
      </c>
      <c r="B6" s="13"/>
      <c r="C6" s="13" t="s">
        <v>25</v>
      </c>
      <c r="D6" s="14"/>
      <c r="E6" s="14"/>
      <c r="F6" s="14"/>
      <c r="G6" s="14"/>
      <c r="H6" s="14"/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>
      <c r="A7" s="101" t="s">
        <v>56</v>
      </c>
      <c r="B7" s="101" t="s">
        <v>73</v>
      </c>
      <c r="C7" s="101" t="s">
        <v>14</v>
      </c>
      <c r="D7" s="16" t="s">
        <v>9</v>
      </c>
      <c r="E7" s="17"/>
      <c r="F7" s="17"/>
      <c r="G7" s="17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4.75" customHeight="1">
      <c r="A8" s="101"/>
      <c r="B8" s="101"/>
      <c r="C8" s="101"/>
      <c r="D8" s="103" t="s">
        <v>55</v>
      </c>
      <c r="E8" s="100" t="s">
        <v>205</v>
      </c>
      <c r="F8" s="100" t="s">
        <v>168</v>
      </c>
      <c r="G8" s="100"/>
      <c r="H8" s="100"/>
      <c r="I8" s="100" t="s">
        <v>137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5.5" customHeight="1">
      <c r="A9" s="101"/>
      <c r="B9" s="102"/>
      <c r="C9" s="101"/>
      <c r="D9" s="103"/>
      <c r="E9" s="100"/>
      <c r="F9" s="31" t="s">
        <v>150</v>
      </c>
      <c r="G9" s="32" t="s">
        <v>257</v>
      </c>
      <c r="H9" s="31" t="s">
        <v>247</v>
      </c>
      <c r="I9" s="10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4.75" customHeight="1">
      <c r="A10" s="18" t="s">
        <v>172</v>
      </c>
      <c r="B10" s="19">
        <f>F19</f>
        <v>3919284.83</v>
      </c>
      <c r="C10" s="27" t="s">
        <v>253</v>
      </c>
      <c r="D10" s="19">
        <f aca="true" t="shared" si="0" ref="D10:I10">D11+D12+D13</f>
        <v>3919284.83</v>
      </c>
      <c r="E10" s="19">
        <f t="shared" si="0"/>
        <v>0</v>
      </c>
      <c r="F10" s="19">
        <f t="shared" si="0"/>
        <v>3919284.83</v>
      </c>
      <c r="G10" s="19">
        <f t="shared" si="0"/>
        <v>0</v>
      </c>
      <c r="H10" s="19">
        <f t="shared" si="0"/>
        <v>3919284.83</v>
      </c>
      <c r="I10" s="19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4.75" customHeight="1">
      <c r="A11" s="22" t="s">
        <v>231</v>
      </c>
      <c r="B11" s="19">
        <f>H19</f>
        <v>3919284.83</v>
      </c>
      <c r="C11" s="33" t="s">
        <v>230</v>
      </c>
      <c r="D11" s="62">
        <v>2083952.83</v>
      </c>
      <c r="E11" s="19">
        <v>0</v>
      </c>
      <c r="F11" s="63">
        <v>2083952.83</v>
      </c>
      <c r="G11" s="34">
        <f>F11-H11</f>
        <v>0</v>
      </c>
      <c r="H11" s="20">
        <v>2083952.83</v>
      </c>
      <c r="I11" s="20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.75" customHeight="1">
      <c r="A12" s="22" t="s">
        <v>233</v>
      </c>
      <c r="B12" s="19">
        <f>G19</f>
        <v>0</v>
      </c>
      <c r="C12" s="33" t="s">
        <v>88</v>
      </c>
      <c r="D12" s="62">
        <v>132132</v>
      </c>
      <c r="E12" s="19">
        <v>0</v>
      </c>
      <c r="F12" s="63">
        <v>132132</v>
      </c>
      <c r="G12" s="34">
        <f>F12-H12</f>
        <v>0</v>
      </c>
      <c r="H12" s="20">
        <v>132132</v>
      </c>
      <c r="I12" s="20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4.75" customHeight="1">
      <c r="A13" s="22" t="s">
        <v>82</v>
      </c>
      <c r="B13" s="20">
        <f>I19</f>
        <v>0</v>
      </c>
      <c r="C13" s="33" t="s">
        <v>80</v>
      </c>
      <c r="D13" s="61">
        <v>1703200</v>
      </c>
      <c r="E13" s="58">
        <v>0</v>
      </c>
      <c r="F13" s="60">
        <v>1703200</v>
      </c>
      <c r="G13" s="34">
        <f>F13-H13</f>
        <v>0</v>
      </c>
      <c r="H13" s="58">
        <v>1703200</v>
      </c>
      <c r="I13" s="58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4.75" customHeight="1">
      <c r="A14" s="23"/>
      <c r="B14" s="26"/>
      <c r="C14" s="28" t="s">
        <v>242</v>
      </c>
      <c r="D14" s="26">
        <f aca="true" t="shared" si="1" ref="D14:I14">D15+D16</f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0">
        <f t="shared" si="1"/>
        <v>0</v>
      </c>
      <c r="I14" s="20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4.75" customHeight="1">
      <c r="A15" s="23"/>
      <c r="B15" s="19"/>
      <c r="C15" s="33" t="s">
        <v>241</v>
      </c>
      <c r="D15" s="59">
        <v>0</v>
      </c>
      <c r="E15" s="20">
        <v>0</v>
      </c>
      <c r="F15" s="57">
        <v>0</v>
      </c>
      <c r="G15" s="34">
        <f>F15-H15</f>
        <v>0</v>
      </c>
      <c r="H15" s="20">
        <v>0</v>
      </c>
      <c r="I15" s="20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4.75" customHeight="1">
      <c r="A16" s="23"/>
      <c r="B16" s="20"/>
      <c r="C16" s="28"/>
      <c r="D16" s="21"/>
      <c r="E16" s="21"/>
      <c r="F16" s="21"/>
      <c r="G16" s="20"/>
      <c r="H16" s="20"/>
      <c r="I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4.75" customHeight="1">
      <c r="A17" s="54" t="s">
        <v>124</v>
      </c>
      <c r="B17" s="26">
        <f>E19</f>
        <v>0</v>
      </c>
      <c r="C17" s="28"/>
      <c r="D17" s="20"/>
      <c r="E17" s="20"/>
      <c r="F17" s="20"/>
      <c r="G17" s="20"/>
      <c r="H17" s="20"/>
      <c r="I17" s="2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4.75" customHeight="1">
      <c r="A18" s="55"/>
      <c r="B18" s="19"/>
      <c r="C18" s="28"/>
      <c r="D18" s="20"/>
      <c r="E18" s="20"/>
      <c r="F18" s="20"/>
      <c r="G18" s="20"/>
      <c r="H18" s="20"/>
      <c r="I18" s="2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4.75" customHeight="1">
      <c r="A19" s="56" t="s">
        <v>42</v>
      </c>
      <c r="B19" s="24">
        <f>B10+B13+B17</f>
        <v>3919284.83</v>
      </c>
      <c r="C19" s="25" t="s">
        <v>245</v>
      </c>
      <c r="D19" s="20">
        <f aca="true" t="shared" si="2" ref="D19:I19">D10+D14</f>
        <v>3919284.83</v>
      </c>
      <c r="E19" s="20">
        <f t="shared" si="2"/>
        <v>0</v>
      </c>
      <c r="F19" s="20">
        <f t="shared" si="2"/>
        <v>3919284.83</v>
      </c>
      <c r="G19" s="20">
        <f t="shared" si="2"/>
        <v>0</v>
      </c>
      <c r="H19" s="20">
        <f t="shared" si="2"/>
        <v>3919284.83</v>
      </c>
      <c r="I19" s="20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5" spans="1:32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</sheetData>
  <sheetProtection/>
  <mergeCells count="7">
    <mergeCell ref="I8:I9"/>
    <mergeCell ref="C7:C9"/>
    <mergeCell ref="B7:B9"/>
    <mergeCell ref="A7:A9"/>
    <mergeCell ref="D8:D9"/>
    <mergeCell ref="E8:E9"/>
    <mergeCell ref="F8:H8"/>
  </mergeCells>
  <printOptions horizontalCentered="1"/>
  <pageMargins left="0.5118110236220472" right="0.5118110236220472" top="0.3937007874015748" bottom="0.3937007874015748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D10">
      <selection activeCell="A1" sqref="A1"/>
    </sheetView>
  </sheetViews>
  <sheetFormatPr defaultColWidth="9.16015625" defaultRowHeight="12.75" customHeight="1"/>
  <cols>
    <col min="1" max="1" width="5.5" style="0" customWidth="1"/>
    <col min="2" max="3" width="5.33203125" style="0" customWidth="1"/>
    <col min="4" max="4" width="9.5" style="0" customWidth="1"/>
    <col min="5" max="5" width="24.33203125" style="0" customWidth="1"/>
    <col min="6" max="6" width="29.16015625" style="0" customWidth="1"/>
    <col min="7" max="7" width="18.33203125" style="0" customWidth="1"/>
    <col min="8" max="8" width="17.66015625" style="0" customWidth="1"/>
    <col min="9" max="9" width="16.33203125" style="0" customWidth="1"/>
    <col min="10" max="10" width="11.16015625" style="0" customWidth="1"/>
    <col min="11" max="11" width="14.5" style="0" customWidth="1"/>
    <col min="12" max="12" width="12.83203125" style="0" customWidth="1"/>
    <col min="13" max="13" width="10.66015625" style="0" customWidth="1"/>
    <col min="14" max="14" width="12.16015625" style="0" customWidth="1"/>
    <col min="15" max="15" width="8.66015625" style="0" customWidth="1"/>
    <col min="16" max="16" width="8.33203125" style="0" customWidth="1"/>
    <col min="17" max="17" width="11" style="0" customWidth="1"/>
  </cols>
  <sheetData>
    <row r="1" spans="1:17" ht="16.5" customHeight="1">
      <c r="A1" s="3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9.75" customHeight="1">
      <c r="Q2" t="s">
        <v>17</v>
      </c>
    </row>
    <row r="3" spans="1:17" ht="14.25" customHeight="1">
      <c r="A3" s="105" t="s">
        <v>268</v>
      </c>
      <c r="B3" s="105"/>
      <c r="C3" s="105"/>
      <c r="D3" s="105" t="s">
        <v>136</v>
      </c>
      <c r="E3" s="105" t="s">
        <v>214</v>
      </c>
      <c r="F3" s="120" t="s">
        <v>176</v>
      </c>
      <c r="G3" s="120" t="s">
        <v>221</v>
      </c>
      <c r="H3" s="115" t="s">
        <v>26</v>
      </c>
      <c r="I3" s="115"/>
      <c r="J3" s="115"/>
      <c r="K3" s="115"/>
      <c r="L3" s="115"/>
      <c r="M3" s="115"/>
      <c r="N3" s="115" t="s">
        <v>185</v>
      </c>
      <c r="O3" s="115" t="s">
        <v>137</v>
      </c>
      <c r="P3" s="115" t="s">
        <v>28</v>
      </c>
      <c r="Q3" s="115" t="s">
        <v>30</v>
      </c>
    </row>
    <row r="4" spans="1:17" ht="39.75" customHeight="1">
      <c r="A4" s="41" t="s">
        <v>103</v>
      </c>
      <c r="B4" s="42" t="s">
        <v>192</v>
      </c>
      <c r="C4" s="42" t="s">
        <v>184</v>
      </c>
      <c r="D4" s="110"/>
      <c r="E4" s="110"/>
      <c r="F4" s="119"/>
      <c r="G4" s="119"/>
      <c r="H4" s="2" t="s">
        <v>150</v>
      </c>
      <c r="I4" s="2" t="s">
        <v>247</v>
      </c>
      <c r="J4" s="2" t="s">
        <v>38</v>
      </c>
      <c r="K4" s="2" t="s">
        <v>180</v>
      </c>
      <c r="L4" s="2" t="s">
        <v>11</v>
      </c>
      <c r="M4" s="2" t="s">
        <v>7</v>
      </c>
      <c r="N4" s="116"/>
      <c r="O4" s="116"/>
      <c r="P4" s="116"/>
      <c r="Q4" s="116"/>
    </row>
    <row r="5" spans="1:18" ht="17.25" customHeight="1">
      <c r="A5" s="75"/>
      <c r="B5" s="75"/>
      <c r="C5" s="76"/>
      <c r="D5" s="75"/>
      <c r="E5" s="76"/>
      <c r="F5" s="80" t="s">
        <v>55</v>
      </c>
      <c r="G5" s="59">
        <v>2216084.83</v>
      </c>
      <c r="H5" s="59">
        <v>2216084.83</v>
      </c>
      <c r="I5" s="59">
        <v>2216084.83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20">
        <v>0</v>
      </c>
      <c r="R5" s="1"/>
    </row>
    <row r="6" spans="1:18" ht="17.25" customHeight="1">
      <c r="A6" s="75"/>
      <c r="B6" s="75"/>
      <c r="C6" s="76"/>
      <c r="D6" s="75" t="s">
        <v>44</v>
      </c>
      <c r="E6" s="76" t="s">
        <v>101</v>
      </c>
      <c r="F6" s="80"/>
      <c r="G6" s="59">
        <v>1329024.36</v>
      </c>
      <c r="H6" s="59">
        <v>1329024.36</v>
      </c>
      <c r="I6" s="59">
        <v>1329024.36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20">
        <v>0</v>
      </c>
      <c r="R6" s="1"/>
    </row>
    <row r="7" spans="1:18" ht="17.25" customHeight="1">
      <c r="A7" s="75" t="s">
        <v>204</v>
      </c>
      <c r="B7" s="75" t="s">
        <v>68</v>
      </c>
      <c r="C7" s="76" t="s">
        <v>141</v>
      </c>
      <c r="D7" s="75" t="s">
        <v>0</v>
      </c>
      <c r="E7" s="76" t="s">
        <v>0</v>
      </c>
      <c r="F7" s="80" t="s">
        <v>179</v>
      </c>
      <c r="G7" s="59">
        <v>143232</v>
      </c>
      <c r="H7" s="59">
        <v>143232</v>
      </c>
      <c r="I7" s="59">
        <v>143232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20">
        <v>0</v>
      </c>
      <c r="R7" s="1"/>
    </row>
    <row r="8" spans="1:18" ht="17.25" customHeight="1">
      <c r="A8" s="75" t="s">
        <v>204</v>
      </c>
      <c r="B8" s="75" t="s">
        <v>68</v>
      </c>
      <c r="C8" s="76" t="s">
        <v>141</v>
      </c>
      <c r="D8" s="75" t="s">
        <v>0</v>
      </c>
      <c r="E8" s="76" t="s">
        <v>0</v>
      </c>
      <c r="F8" s="80" t="s">
        <v>252</v>
      </c>
      <c r="G8" s="59">
        <v>264672</v>
      </c>
      <c r="H8" s="59">
        <v>264672</v>
      </c>
      <c r="I8" s="59">
        <v>264672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20">
        <v>0</v>
      </c>
      <c r="R8" s="1"/>
    </row>
    <row r="9" spans="1:18" ht="17.25" customHeight="1">
      <c r="A9" s="75" t="s">
        <v>204</v>
      </c>
      <c r="B9" s="75" t="s">
        <v>68</v>
      </c>
      <c r="C9" s="76" t="s">
        <v>141</v>
      </c>
      <c r="D9" s="75" t="s">
        <v>0</v>
      </c>
      <c r="E9" s="76" t="s">
        <v>0</v>
      </c>
      <c r="F9" s="80" t="s">
        <v>248</v>
      </c>
      <c r="G9" s="59">
        <v>108804</v>
      </c>
      <c r="H9" s="59">
        <v>108804</v>
      </c>
      <c r="I9" s="59">
        <v>108804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20">
        <v>0</v>
      </c>
      <c r="R9" s="1"/>
    </row>
    <row r="10" spans="1:18" ht="17.25" customHeight="1">
      <c r="A10" s="75" t="s">
        <v>204</v>
      </c>
      <c r="B10" s="75" t="s">
        <v>68</v>
      </c>
      <c r="C10" s="76" t="s">
        <v>141</v>
      </c>
      <c r="D10" s="75" t="s">
        <v>0</v>
      </c>
      <c r="E10" s="76" t="s">
        <v>0</v>
      </c>
      <c r="F10" s="80" t="s">
        <v>193</v>
      </c>
      <c r="G10" s="59">
        <v>176736</v>
      </c>
      <c r="H10" s="59">
        <v>176736</v>
      </c>
      <c r="I10" s="59">
        <v>176736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20">
        <v>0</v>
      </c>
      <c r="R10" s="1"/>
    </row>
    <row r="11" spans="1:18" ht="17.25" customHeight="1">
      <c r="A11" s="75" t="s">
        <v>204</v>
      </c>
      <c r="B11" s="75" t="s">
        <v>68</v>
      </c>
      <c r="C11" s="76" t="s">
        <v>141</v>
      </c>
      <c r="D11" s="75" t="s">
        <v>0</v>
      </c>
      <c r="E11" s="76" t="s">
        <v>0</v>
      </c>
      <c r="F11" s="80" t="s">
        <v>225</v>
      </c>
      <c r="G11" s="59">
        <v>47100</v>
      </c>
      <c r="H11" s="59">
        <v>47100</v>
      </c>
      <c r="I11" s="59">
        <v>47100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20">
        <v>0</v>
      </c>
      <c r="R11" s="1"/>
    </row>
    <row r="12" spans="1:18" ht="17.25" customHeight="1">
      <c r="A12" s="75" t="s">
        <v>204</v>
      </c>
      <c r="B12" s="75" t="s">
        <v>68</v>
      </c>
      <c r="C12" s="76" t="s">
        <v>141</v>
      </c>
      <c r="D12" s="75" t="s">
        <v>0</v>
      </c>
      <c r="E12" s="76" t="s">
        <v>0</v>
      </c>
      <c r="F12" s="80" t="s">
        <v>203</v>
      </c>
      <c r="G12" s="59">
        <v>16620</v>
      </c>
      <c r="H12" s="59">
        <v>16620</v>
      </c>
      <c r="I12" s="59">
        <v>16620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20">
        <v>0</v>
      </c>
      <c r="R12" s="1"/>
    </row>
    <row r="13" spans="1:18" ht="17.25" customHeight="1">
      <c r="A13" s="75" t="s">
        <v>204</v>
      </c>
      <c r="B13" s="75" t="s">
        <v>68</v>
      </c>
      <c r="C13" s="76" t="s">
        <v>141</v>
      </c>
      <c r="D13" s="75" t="s">
        <v>0</v>
      </c>
      <c r="E13" s="76" t="s">
        <v>0</v>
      </c>
      <c r="F13" s="80" t="s">
        <v>2</v>
      </c>
      <c r="G13" s="59">
        <v>2592</v>
      </c>
      <c r="H13" s="59">
        <v>2592</v>
      </c>
      <c r="I13" s="59">
        <v>2592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20">
        <v>0</v>
      </c>
      <c r="R13" s="1"/>
    </row>
    <row r="14" spans="1:17" ht="17.25" customHeight="1">
      <c r="A14" s="75" t="s">
        <v>204</v>
      </c>
      <c r="B14" s="75" t="s">
        <v>68</v>
      </c>
      <c r="C14" s="76" t="s">
        <v>141</v>
      </c>
      <c r="D14" s="75" t="s">
        <v>0</v>
      </c>
      <c r="E14" s="76" t="s">
        <v>0</v>
      </c>
      <c r="F14" s="80" t="s">
        <v>246</v>
      </c>
      <c r="G14" s="59">
        <v>33992</v>
      </c>
      <c r="H14" s="59">
        <v>33992</v>
      </c>
      <c r="I14" s="59">
        <v>33992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20">
        <v>0</v>
      </c>
    </row>
    <row r="15" spans="1:17" ht="17.25" customHeight="1">
      <c r="A15" s="75" t="s">
        <v>204</v>
      </c>
      <c r="B15" s="75" t="s">
        <v>68</v>
      </c>
      <c r="C15" s="76" t="s">
        <v>141</v>
      </c>
      <c r="D15" s="75" t="s">
        <v>0</v>
      </c>
      <c r="E15" s="76" t="s">
        <v>0</v>
      </c>
      <c r="F15" s="80" t="s">
        <v>206</v>
      </c>
      <c r="G15" s="59">
        <v>187200</v>
      </c>
      <c r="H15" s="59">
        <v>187200</v>
      </c>
      <c r="I15" s="59">
        <v>187200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20">
        <v>0</v>
      </c>
    </row>
    <row r="16" spans="1:17" ht="17.25" customHeight="1">
      <c r="A16" s="75" t="s">
        <v>112</v>
      </c>
      <c r="B16" s="75" t="s">
        <v>161</v>
      </c>
      <c r="C16" s="76" t="s">
        <v>216</v>
      </c>
      <c r="D16" s="75" t="s">
        <v>0</v>
      </c>
      <c r="E16" s="76" t="s">
        <v>0</v>
      </c>
      <c r="F16" s="80" t="s">
        <v>4</v>
      </c>
      <c r="G16" s="59">
        <v>158958</v>
      </c>
      <c r="H16" s="59">
        <v>158958</v>
      </c>
      <c r="I16" s="59">
        <v>158958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20">
        <v>0</v>
      </c>
    </row>
    <row r="17" spans="1:17" ht="17.25" customHeight="1">
      <c r="A17" s="75" t="s">
        <v>112</v>
      </c>
      <c r="B17" s="75" t="s">
        <v>161</v>
      </c>
      <c r="C17" s="76" t="s">
        <v>216</v>
      </c>
      <c r="D17" s="75" t="s">
        <v>0</v>
      </c>
      <c r="E17" s="76" t="s">
        <v>0</v>
      </c>
      <c r="F17" s="80" t="s">
        <v>169</v>
      </c>
      <c r="G17" s="59">
        <v>68666.36</v>
      </c>
      <c r="H17" s="59">
        <v>68666.36</v>
      </c>
      <c r="I17" s="59">
        <v>68666.36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20">
        <v>0</v>
      </c>
    </row>
    <row r="18" spans="1:17" ht="17.25" customHeight="1">
      <c r="A18" s="75" t="s">
        <v>204</v>
      </c>
      <c r="B18" s="75" t="s">
        <v>68</v>
      </c>
      <c r="C18" s="76" t="s">
        <v>141</v>
      </c>
      <c r="D18" s="75" t="s">
        <v>0</v>
      </c>
      <c r="E18" s="76" t="s">
        <v>0</v>
      </c>
      <c r="F18" s="80" t="s">
        <v>202</v>
      </c>
      <c r="G18" s="59">
        <v>104952</v>
      </c>
      <c r="H18" s="59">
        <v>104952</v>
      </c>
      <c r="I18" s="59">
        <v>104952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20">
        <v>0</v>
      </c>
    </row>
    <row r="19" spans="1:17" ht="17.25" customHeight="1">
      <c r="A19" s="75" t="s">
        <v>204</v>
      </c>
      <c r="B19" s="75" t="s">
        <v>68</v>
      </c>
      <c r="C19" s="76" t="s">
        <v>141</v>
      </c>
      <c r="D19" s="75" t="s">
        <v>0</v>
      </c>
      <c r="E19" s="76" t="s">
        <v>0</v>
      </c>
      <c r="F19" s="80" t="s">
        <v>108</v>
      </c>
      <c r="G19" s="59">
        <v>15500</v>
      </c>
      <c r="H19" s="59">
        <v>15500</v>
      </c>
      <c r="I19" s="59">
        <v>15500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20">
        <v>0</v>
      </c>
    </row>
    <row r="20" spans="1:17" ht="17.25" customHeight="1">
      <c r="A20" s="75"/>
      <c r="B20" s="75"/>
      <c r="C20" s="76"/>
      <c r="D20" s="75" t="s">
        <v>43</v>
      </c>
      <c r="E20" s="76" t="s">
        <v>154</v>
      </c>
      <c r="F20" s="80"/>
      <c r="G20" s="59">
        <v>887060.47</v>
      </c>
      <c r="H20" s="59">
        <v>887060.47</v>
      </c>
      <c r="I20" s="59">
        <v>887060.47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20">
        <v>0</v>
      </c>
    </row>
    <row r="21" spans="1:17" ht="17.25" customHeight="1">
      <c r="A21" s="75" t="s">
        <v>204</v>
      </c>
      <c r="B21" s="75" t="s">
        <v>68</v>
      </c>
      <c r="C21" s="76" t="s">
        <v>141</v>
      </c>
      <c r="D21" s="75" t="s">
        <v>0</v>
      </c>
      <c r="E21" s="76" t="s">
        <v>0</v>
      </c>
      <c r="F21" s="80" t="s">
        <v>179</v>
      </c>
      <c r="G21" s="59">
        <v>152760</v>
      </c>
      <c r="H21" s="59">
        <v>152760</v>
      </c>
      <c r="I21" s="59">
        <v>152760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20">
        <v>0</v>
      </c>
    </row>
    <row r="22" spans="1:17" ht="17.25" customHeight="1">
      <c r="A22" s="75" t="s">
        <v>204</v>
      </c>
      <c r="B22" s="75" t="s">
        <v>68</v>
      </c>
      <c r="C22" s="76" t="s">
        <v>141</v>
      </c>
      <c r="D22" s="75" t="s">
        <v>0</v>
      </c>
      <c r="E22" s="76" t="s">
        <v>0</v>
      </c>
      <c r="F22" s="80" t="s">
        <v>252</v>
      </c>
      <c r="G22" s="59">
        <v>102516</v>
      </c>
      <c r="H22" s="59">
        <v>102516</v>
      </c>
      <c r="I22" s="59">
        <v>102516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20">
        <v>0</v>
      </c>
    </row>
    <row r="23" spans="1:17" ht="17.25" customHeight="1">
      <c r="A23" s="75" t="s">
        <v>204</v>
      </c>
      <c r="B23" s="75" t="s">
        <v>68</v>
      </c>
      <c r="C23" s="76" t="s">
        <v>141</v>
      </c>
      <c r="D23" s="75" t="s">
        <v>0</v>
      </c>
      <c r="E23" s="76" t="s">
        <v>0</v>
      </c>
      <c r="F23" s="80" t="s">
        <v>225</v>
      </c>
      <c r="G23" s="59">
        <v>48264</v>
      </c>
      <c r="H23" s="59">
        <v>48264</v>
      </c>
      <c r="I23" s="59">
        <v>48264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20">
        <v>0</v>
      </c>
    </row>
    <row r="24" spans="1:17" ht="17.25" customHeight="1">
      <c r="A24" s="75" t="s">
        <v>204</v>
      </c>
      <c r="B24" s="75" t="s">
        <v>68</v>
      </c>
      <c r="C24" s="76" t="s">
        <v>141</v>
      </c>
      <c r="D24" s="75" t="s">
        <v>0</v>
      </c>
      <c r="E24" s="76" t="s">
        <v>0</v>
      </c>
      <c r="F24" s="80" t="s">
        <v>203</v>
      </c>
      <c r="G24" s="59">
        <v>14160</v>
      </c>
      <c r="H24" s="59">
        <v>14160</v>
      </c>
      <c r="I24" s="59">
        <v>14160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20">
        <v>0</v>
      </c>
    </row>
    <row r="25" spans="1:17" ht="17.25" customHeight="1">
      <c r="A25" s="75" t="s">
        <v>204</v>
      </c>
      <c r="B25" s="75" t="s">
        <v>68</v>
      </c>
      <c r="C25" s="76" t="s">
        <v>141</v>
      </c>
      <c r="D25" s="75" t="s">
        <v>0</v>
      </c>
      <c r="E25" s="76" t="s">
        <v>0</v>
      </c>
      <c r="F25" s="80" t="s">
        <v>2</v>
      </c>
      <c r="G25" s="59">
        <v>1512</v>
      </c>
      <c r="H25" s="59">
        <v>1512</v>
      </c>
      <c r="I25" s="59">
        <v>1512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20">
        <v>0</v>
      </c>
    </row>
    <row r="26" spans="1:17" ht="17.25" customHeight="1">
      <c r="A26" s="75" t="s">
        <v>204</v>
      </c>
      <c r="B26" s="75" t="s">
        <v>68</v>
      </c>
      <c r="C26" s="76" t="s">
        <v>141</v>
      </c>
      <c r="D26" s="75" t="s">
        <v>0</v>
      </c>
      <c r="E26" s="76" t="s">
        <v>0</v>
      </c>
      <c r="F26" s="80" t="s">
        <v>246</v>
      </c>
      <c r="G26" s="59">
        <v>21273</v>
      </c>
      <c r="H26" s="59">
        <v>21273</v>
      </c>
      <c r="I26" s="59">
        <v>21273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20">
        <v>0</v>
      </c>
    </row>
    <row r="27" spans="1:17" ht="17.25" customHeight="1">
      <c r="A27" s="75" t="s">
        <v>204</v>
      </c>
      <c r="B27" s="75" t="s">
        <v>68</v>
      </c>
      <c r="C27" s="76" t="s">
        <v>141</v>
      </c>
      <c r="D27" s="75" t="s">
        <v>0</v>
      </c>
      <c r="E27" s="76" t="s">
        <v>0</v>
      </c>
      <c r="F27" s="80" t="s">
        <v>206</v>
      </c>
      <c r="G27" s="59">
        <v>108000</v>
      </c>
      <c r="H27" s="59">
        <v>108000</v>
      </c>
      <c r="I27" s="59">
        <v>108000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20">
        <v>0</v>
      </c>
    </row>
    <row r="28" spans="1:17" ht="17.25" customHeight="1">
      <c r="A28" s="75" t="s">
        <v>204</v>
      </c>
      <c r="B28" s="75" t="s">
        <v>68</v>
      </c>
      <c r="C28" s="76" t="s">
        <v>141</v>
      </c>
      <c r="D28" s="75" t="s">
        <v>0</v>
      </c>
      <c r="E28" s="76" t="s">
        <v>0</v>
      </c>
      <c r="F28" s="80" t="s">
        <v>4</v>
      </c>
      <c r="G28" s="59">
        <v>126210</v>
      </c>
      <c r="H28" s="59">
        <v>126210</v>
      </c>
      <c r="I28" s="59">
        <v>126210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20">
        <v>0</v>
      </c>
    </row>
    <row r="29" spans="1:17" ht="17.25" customHeight="1">
      <c r="A29" s="75" t="s">
        <v>204</v>
      </c>
      <c r="B29" s="75" t="s">
        <v>68</v>
      </c>
      <c r="C29" s="76" t="s">
        <v>141</v>
      </c>
      <c r="D29" s="75" t="s">
        <v>0</v>
      </c>
      <c r="E29" s="76" t="s">
        <v>0</v>
      </c>
      <c r="F29" s="80" t="s">
        <v>169</v>
      </c>
      <c r="G29" s="59">
        <v>49011.15</v>
      </c>
      <c r="H29" s="59">
        <v>49011.15</v>
      </c>
      <c r="I29" s="59">
        <v>49011.15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20">
        <v>0</v>
      </c>
    </row>
    <row r="30" spans="1:17" ht="17.25" customHeight="1">
      <c r="A30" s="75" t="s">
        <v>204</v>
      </c>
      <c r="B30" s="75" t="s">
        <v>68</v>
      </c>
      <c r="C30" s="76" t="s">
        <v>141</v>
      </c>
      <c r="D30" s="75" t="s">
        <v>0</v>
      </c>
      <c r="E30" s="76" t="s">
        <v>0</v>
      </c>
      <c r="F30" s="80" t="s">
        <v>58</v>
      </c>
      <c r="G30" s="59">
        <v>176172</v>
      </c>
      <c r="H30" s="59">
        <v>176172</v>
      </c>
      <c r="I30" s="59">
        <v>176172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20">
        <v>0</v>
      </c>
    </row>
    <row r="31" spans="1:17" ht="17.25" customHeight="1">
      <c r="A31" s="75" t="s">
        <v>204</v>
      </c>
      <c r="B31" s="75" t="s">
        <v>68</v>
      </c>
      <c r="C31" s="76" t="s">
        <v>141</v>
      </c>
      <c r="D31" s="75" t="s">
        <v>0</v>
      </c>
      <c r="E31" s="76" t="s">
        <v>0</v>
      </c>
      <c r="F31" s="80" t="s">
        <v>57</v>
      </c>
      <c r="G31" s="59">
        <v>75502.32</v>
      </c>
      <c r="H31" s="59">
        <v>75502.32</v>
      </c>
      <c r="I31" s="59">
        <v>75502.32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20">
        <v>0</v>
      </c>
    </row>
    <row r="32" spans="1:17" ht="17.25" customHeight="1">
      <c r="A32" s="75" t="s">
        <v>204</v>
      </c>
      <c r="B32" s="75" t="s">
        <v>68</v>
      </c>
      <c r="C32" s="76" t="s">
        <v>141</v>
      </c>
      <c r="D32" s="75" t="s">
        <v>0</v>
      </c>
      <c r="E32" s="76" t="s">
        <v>0</v>
      </c>
      <c r="F32" s="80" t="s">
        <v>202</v>
      </c>
      <c r="G32" s="59">
        <v>7680</v>
      </c>
      <c r="H32" s="59">
        <v>7680</v>
      </c>
      <c r="I32" s="59">
        <v>7680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20">
        <v>0</v>
      </c>
    </row>
    <row r="33" spans="1:17" ht="17.25" customHeight="1">
      <c r="A33" s="75" t="s">
        <v>204</v>
      </c>
      <c r="B33" s="75" t="s">
        <v>68</v>
      </c>
      <c r="C33" s="76" t="s">
        <v>141</v>
      </c>
      <c r="D33" s="75" t="s">
        <v>0</v>
      </c>
      <c r="E33" s="76" t="s">
        <v>0</v>
      </c>
      <c r="F33" s="80" t="s">
        <v>108</v>
      </c>
      <c r="G33" s="59">
        <v>4000</v>
      </c>
      <c r="H33" s="59">
        <v>4000</v>
      </c>
      <c r="I33" s="59">
        <v>4000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20">
        <v>0</v>
      </c>
    </row>
  </sheetData>
  <sheetProtection/>
  <mergeCells count="10">
    <mergeCell ref="D3:D4"/>
    <mergeCell ref="Q3:Q4"/>
    <mergeCell ref="N3:N4"/>
    <mergeCell ref="P3:P4"/>
    <mergeCell ref="A3:C3"/>
    <mergeCell ref="G3:G4"/>
    <mergeCell ref="O3:O4"/>
    <mergeCell ref="H3:M3"/>
    <mergeCell ref="F3:F4"/>
    <mergeCell ref="E3:E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4">
      <selection activeCell="J1" sqref="J1:Q16384"/>
    </sheetView>
  </sheetViews>
  <sheetFormatPr defaultColWidth="9.16015625" defaultRowHeight="12.75" customHeight="1"/>
  <cols>
    <col min="1" max="1" width="4" style="0" customWidth="1"/>
    <col min="2" max="2" width="5" style="0" customWidth="1"/>
    <col min="3" max="3" width="4.16015625" style="0" customWidth="1"/>
    <col min="4" max="4" width="8" style="0" customWidth="1"/>
    <col min="5" max="5" width="21.16015625" style="0" customWidth="1"/>
    <col min="6" max="6" width="25" style="0" customWidth="1"/>
    <col min="7" max="7" width="19.5" style="0" customWidth="1"/>
    <col min="8" max="8" width="18.5" style="0" customWidth="1"/>
    <col min="9" max="9" width="13.66015625" style="0" customWidth="1"/>
  </cols>
  <sheetData>
    <row r="1" spans="1:9" ht="23.25" customHeight="1">
      <c r="A1" s="3" t="s">
        <v>66</v>
      </c>
      <c r="B1" s="3"/>
      <c r="C1" s="3"/>
      <c r="D1" s="3"/>
      <c r="E1" s="3"/>
      <c r="F1" s="3"/>
      <c r="G1" s="3"/>
      <c r="H1" s="3"/>
      <c r="I1" s="3"/>
    </row>
    <row r="2" ht="9.75" customHeight="1">
      <c r="I2" s="40" t="s">
        <v>17</v>
      </c>
    </row>
    <row r="3" spans="1:9" ht="14.25" customHeight="1">
      <c r="A3" s="105" t="s">
        <v>268</v>
      </c>
      <c r="B3" s="105"/>
      <c r="C3" s="105"/>
      <c r="D3" s="120" t="s">
        <v>136</v>
      </c>
      <c r="E3" s="105" t="s">
        <v>214</v>
      </c>
      <c r="F3" s="118" t="s">
        <v>176</v>
      </c>
      <c r="G3" s="137" t="s">
        <v>150</v>
      </c>
      <c r="H3" s="137" t="s">
        <v>247</v>
      </c>
      <c r="I3" s="137" t="s">
        <v>46</v>
      </c>
    </row>
    <row r="4" spans="1:9" ht="15" customHeight="1">
      <c r="A4" s="41" t="s">
        <v>103</v>
      </c>
      <c r="B4" s="42" t="s">
        <v>192</v>
      </c>
      <c r="C4" s="42" t="s">
        <v>184</v>
      </c>
      <c r="D4" s="119"/>
      <c r="E4" s="110"/>
      <c r="F4" s="138"/>
      <c r="G4" s="137"/>
      <c r="H4" s="137"/>
      <c r="I4" s="137"/>
    </row>
    <row r="5" spans="1:9" ht="14.25" customHeight="1">
      <c r="A5" s="75"/>
      <c r="B5" s="75"/>
      <c r="C5" s="76"/>
      <c r="D5" s="75"/>
      <c r="E5" s="76"/>
      <c r="F5" s="74" t="s">
        <v>55</v>
      </c>
      <c r="G5" s="20">
        <v>466700</v>
      </c>
      <c r="H5" s="20">
        <v>466700</v>
      </c>
      <c r="I5" s="20">
        <f aca="true" t="shared" si="0" ref="I5:I25">G5-H5</f>
        <v>0</v>
      </c>
    </row>
    <row r="6" spans="1:9" ht="14.25" customHeight="1">
      <c r="A6" s="75"/>
      <c r="B6" s="75"/>
      <c r="C6" s="76"/>
      <c r="D6" s="75" t="s">
        <v>44</v>
      </c>
      <c r="E6" s="76" t="s">
        <v>101</v>
      </c>
      <c r="F6" s="74"/>
      <c r="G6" s="20">
        <v>248300</v>
      </c>
      <c r="H6" s="20">
        <v>248300</v>
      </c>
      <c r="I6" s="20">
        <f t="shared" si="0"/>
        <v>0</v>
      </c>
    </row>
    <row r="7" spans="1:9" ht="14.25" customHeight="1">
      <c r="A7" s="75" t="s">
        <v>204</v>
      </c>
      <c r="B7" s="75" t="s">
        <v>68</v>
      </c>
      <c r="C7" s="76" t="s">
        <v>141</v>
      </c>
      <c r="D7" s="75" t="s">
        <v>0</v>
      </c>
      <c r="E7" s="76" t="s">
        <v>0</v>
      </c>
      <c r="F7" s="74" t="s">
        <v>258</v>
      </c>
      <c r="G7" s="20">
        <v>50000</v>
      </c>
      <c r="H7" s="20">
        <v>50000</v>
      </c>
      <c r="I7" s="20">
        <f t="shared" si="0"/>
        <v>0</v>
      </c>
    </row>
    <row r="8" spans="1:9" ht="14.25" customHeight="1">
      <c r="A8" s="75" t="s">
        <v>204</v>
      </c>
      <c r="B8" s="75" t="s">
        <v>68</v>
      </c>
      <c r="C8" s="76" t="s">
        <v>141</v>
      </c>
      <c r="D8" s="75" t="s">
        <v>0</v>
      </c>
      <c r="E8" s="76" t="s">
        <v>0</v>
      </c>
      <c r="F8" s="74" t="s">
        <v>266</v>
      </c>
      <c r="G8" s="20">
        <v>40000</v>
      </c>
      <c r="H8" s="20">
        <v>40000</v>
      </c>
      <c r="I8" s="20">
        <f t="shared" si="0"/>
        <v>0</v>
      </c>
    </row>
    <row r="9" spans="1:9" ht="14.25" customHeight="1">
      <c r="A9" s="75" t="s">
        <v>204</v>
      </c>
      <c r="B9" s="75" t="s">
        <v>68</v>
      </c>
      <c r="C9" s="76" t="s">
        <v>141</v>
      </c>
      <c r="D9" s="75" t="s">
        <v>0</v>
      </c>
      <c r="E9" s="76" t="s">
        <v>0</v>
      </c>
      <c r="F9" s="74" t="s">
        <v>201</v>
      </c>
      <c r="G9" s="20">
        <v>20000</v>
      </c>
      <c r="H9" s="20">
        <v>20000</v>
      </c>
      <c r="I9" s="20">
        <f t="shared" si="0"/>
        <v>0</v>
      </c>
    </row>
    <row r="10" spans="1:9" ht="14.25" customHeight="1">
      <c r="A10" s="75" t="s">
        <v>204</v>
      </c>
      <c r="B10" s="75" t="s">
        <v>68</v>
      </c>
      <c r="C10" s="76" t="s">
        <v>141</v>
      </c>
      <c r="D10" s="75" t="s">
        <v>0</v>
      </c>
      <c r="E10" s="76" t="s">
        <v>0</v>
      </c>
      <c r="F10" s="74" t="s">
        <v>134</v>
      </c>
      <c r="G10" s="20">
        <v>10000</v>
      </c>
      <c r="H10" s="20">
        <v>10000</v>
      </c>
      <c r="I10" s="20">
        <f t="shared" si="0"/>
        <v>0</v>
      </c>
    </row>
    <row r="11" spans="1:9" ht="14.25" customHeight="1">
      <c r="A11" s="75" t="s">
        <v>204</v>
      </c>
      <c r="B11" s="75" t="s">
        <v>68</v>
      </c>
      <c r="C11" s="76" t="s">
        <v>141</v>
      </c>
      <c r="D11" s="75" t="s">
        <v>0</v>
      </c>
      <c r="E11" s="76" t="s">
        <v>0</v>
      </c>
      <c r="F11" s="74" t="s">
        <v>226</v>
      </c>
      <c r="G11" s="20">
        <v>2340</v>
      </c>
      <c r="H11" s="20">
        <v>2340</v>
      </c>
      <c r="I11" s="20">
        <f t="shared" si="0"/>
        <v>0</v>
      </c>
    </row>
    <row r="12" spans="1:9" ht="14.25" customHeight="1">
      <c r="A12" s="75" t="s">
        <v>204</v>
      </c>
      <c r="B12" s="75" t="s">
        <v>68</v>
      </c>
      <c r="C12" s="76" t="s">
        <v>141</v>
      </c>
      <c r="D12" s="75" t="s">
        <v>0</v>
      </c>
      <c r="E12" s="76" t="s">
        <v>0</v>
      </c>
      <c r="F12" s="74" t="s">
        <v>224</v>
      </c>
      <c r="G12" s="20">
        <v>110520</v>
      </c>
      <c r="H12" s="20">
        <v>110520</v>
      </c>
      <c r="I12" s="20">
        <f t="shared" si="0"/>
        <v>0</v>
      </c>
    </row>
    <row r="13" spans="1:9" ht="14.25" customHeight="1">
      <c r="A13" s="75" t="s">
        <v>204</v>
      </c>
      <c r="B13" s="75" t="s">
        <v>68</v>
      </c>
      <c r="C13" s="76" t="s">
        <v>141</v>
      </c>
      <c r="D13" s="75" t="s">
        <v>0</v>
      </c>
      <c r="E13" s="76" t="s">
        <v>0</v>
      </c>
      <c r="F13" s="74" t="s">
        <v>159</v>
      </c>
      <c r="G13" s="20">
        <v>10000</v>
      </c>
      <c r="H13" s="20">
        <v>10000</v>
      </c>
      <c r="I13" s="20">
        <f t="shared" si="0"/>
        <v>0</v>
      </c>
    </row>
    <row r="14" spans="1:9" ht="14.25" customHeight="1">
      <c r="A14" s="75" t="s">
        <v>204</v>
      </c>
      <c r="B14" s="75" t="s">
        <v>68</v>
      </c>
      <c r="C14" s="76" t="s">
        <v>141</v>
      </c>
      <c r="D14" s="75" t="s">
        <v>0</v>
      </c>
      <c r="E14" s="76" t="s">
        <v>0</v>
      </c>
      <c r="F14" s="74" t="s">
        <v>63</v>
      </c>
      <c r="G14" s="20">
        <v>5440</v>
      </c>
      <c r="H14" s="20">
        <v>5440</v>
      </c>
      <c r="I14" s="20">
        <f t="shared" si="0"/>
        <v>0</v>
      </c>
    </row>
    <row r="15" spans="1:9" ht="14.25" customHeight="1">
      <c r="A15" s="75"/>
      <c r="B15" s="75"/>
      <c r="C15" s="76"/>
      <c r="D15" s="75" t="s">
        <v>43</v>
      </c>
      <c r="E15" s="76" t="s">
        <v>154</v>
      </c>
      <c r="F15" s="74"/>
      <c r="G15" s="20">
        <v>218400</v>
      </c>
      <c r="H15" s="20">
        <v>218400</v>
      </c>
      <c r="I15" s="20">
        <f t="shared" si="0"/>
        <v>0</v>
      </c>
    </row>
    <row r="16" spans="1:9" ht="14.25" customHeight="1">
      <c r="A16" s="75" t="s">
        <v>204</v>
      </c>
      <c r="B16" s="75" t="s">
        <v>68</v>
      </c>
      <c r="C16" s="76" t="s">
        <v>141</v>
      </c>
      <c r="D16" s="75" t="s">
        <v>0</v>
      </c>
      <c r="E16" s="76" t="s">
        <v>0</v>
      </c>
      <c r="F16" s="74" t="s">
        <v>134</v>
      </c>
      <c r="G16" s="20">
        <v>10000</v>
      </c>
      <c r="H16" s="20">
        <v>10000</v>
      </c>
      <c r="I16" s="20">
        <f t="shared" si="0"/>
        <v>0</v>
      </c>
    </row>
    <row r="17" spans="1:9" ht="14.25" customHeight="1">
      <c r="A17" s="75" t="s">
        <v>204</v>
      </c>
      <c r="B17" s="75" t="s">
        <v>68</v>
      </c>
      <c r="C17" s="76" t="s">
        <v>141</v>
      </c>
      <c r="D17" s="75" t="s">
        <v>0</v>
      </c>
      <c r="E17" s="76" t="s">
        <v>0</v>
      </c>
      <c r="F17" s="74" t="s">
        <v>215</v>
      </c>
      <c r="G17" s="20">
        <v>11480</v>
      </c>
      <c r="H17" s="20">
        <v>11480</v>
      </c>
      <c r="I17" s="20">
        <f t="shared" si="0"/>
        <v>0</v>
      </c>
    </row>
    <row r="18" spans="1:9" ht="14.25" customHeight="1">
      <c r="A18" s="75" t="s">
        <v>204</v>
      </c>
      <c r="B18" s="75" t="s">
        <v>68</v>
      </c>
      <c r="C18" s="76" t="s">
        <v>141</v>
      </c>
      <c r="D18" s="75" t="s">
        <v>0</v>
      </c>
      <c r="E18" s="76" t="s">
        <v>0</v>
      </c>
      <c r="F18" s="74" t="s">
        <v>93</v>
      </c>
      <c r="G18" s="20">
        <v>20000</v>
      </c>
      <c r="H18" s="20">
        <v>20000</v>
      </c>
      <c r="I18" s="20">
        <f t="shared" si="0"/>
        <v>0</v>
      </c>
    </row>
    <row r="19" spans="1:9" ht="14.25" customHeight="1">
      <c r="A19" s="75" t="s">
        <v>204</v>
      </c>
      <c r="B19" s="75" t="s">
        <v>68</v>
      </c>
      <c r="C19" s="76" t="s">
        <v>141</v>
      </c>
      <c r="D19" s="75" t="s">
        <v>0</v>
      </c>
      <c r="E19" s="76" t="s">
        <v>0</v>
      </c>
      <c r="F19" s="74" t="s">
        <v>251</v>
      </c>
      <c r="G19" s="20">
        <v>20000</v>
      </c>
      <c r="H19" s="20">
        <v>20000</v>
      </c>
      <c r="I19" s="20">
        <f t="shared" si="0"/>
        <v>0</v>
      </c>
    </row>
    <row r="20" spans="1:9" ht="14.25" customHeight="1">
      <c r="A20" s="75" t="s">
        <v>204</v>
      </c>
      <c r="B20" s="75" t="s">
        <v>68</v>
      </c>
      <c r="C20" s="76" t="s">
        <v>141</v>
      </c>
      <c r="D20" s="75" t="s">
        <v>0</v>
      </c>
      <c r="E20" s="76" t="s">
        <v>0</v>
      </c>
      <c r="F20" s="74" t="s">
        <v>63</v>
      </c>
      <c r="G20" s="20">
        <v>4420</v>
      </c>
      <c r="H20" s="20">
        <v>4420</v>
      </c>
      <c r="I20" s="20">
        <f t="shared" si="0"/>
        <v>0</v>
      </c>
    </row>
    <row r="21" spans="1:9" ht="14.25" customHeight="1">
      <c r="A21" s="75" t="s">
        <v>204</v>
      </c>
      <c r="B21" s="75" t="s">
        <v>68</v>
      </c>
      <c r="C21" s="76" t="s">
        <v>141</v>
      </c>
      <c r="D21" s="75" t="s">
        <v>0</v>
      </c>
      <c r="E21" s="76" t="s">
        <v>0</v>
      </c>
      <c r="F21" s="74" t="s">
        <v>83</v>
      </c>
      <c r="G21" s="20">
        <v>30000</v>
      </c>
      <c r="H21" s="20">
        <v>30000</v>
      </c>
      <c r="I21" s="20">
        <f t="shared" si="0"/>
        <v>0</v>
      </c>
    </row>
    <row r="22" spans="1:9" ht="14.25" customHeight="1">
      <c r="A22" s="75" t="s">
        <v>204</v>
      </c>
      <c r="B22" s="75" t="s">
        <v>68</v>
      </c>
      <c r="C22" s="76" t="s">
        <v>141</v>
      </c>
      <c r="D22" s="75" t="s">
        <v>0</v>
      </c>
      <c r="E22" s="76" t="s">
        <v>0</v>
      </c>
      <c r="F22" s="74" t="s">
        <v>226</v>
      </c>
      <c r="G22" s="20">
        <v>72500</v>
      </c>
      <c r="H22" s="20">
        <v>72500</v>
      </c>
      <c r="I22" s="20">
        <f t="shared" si="0"/>
        <v>0</v>
      </c>
    </row>
    <row r="23" spans="1:9" ht="14.25" customHeight="1">
      <c r="A23" s="75" t="s">
        <v>204</v>
      </c>
      <c r="B23" s="75" t="s">
        <v>68</v>
      </c>
      <c r="C23" s="76" t="s">
        <v>141</v>
      </c>
      <c r="D23" s="75" t="s">
        <v>0</v>
      </c>
      <c r="E23" s="76" t="s">
        <v>0</v>
      </c>
      <c r="F23" s="74" t="s">
        <v>76</v>
      </c>
      <c r="G23" s="20">
        <v>10000</v>
      </c>
      <c r="H23" s="20">
        <v>10000</v>
      </c>
      <c r="I23" s="20">
        <f t="shared" si="0"/>
        <v>0</v>
      </c>
    </row>
    <row r="24" spans="1:9" ht="14.25" customHeight="1">
      <c r="A24" s="75" t="s">
        <v>204</v>
      </c>
      <c r="B24" s="75" t="s">
        <v>68</v>
      </c>
      <c r="C24" s="76" t="s">
        <v>141</v>
      </c>
      <c r="D24" s="75" t="s">
        <v>0</v>
      </c>
      <c r="E24" s="76" t="s">
        <v>0</v>
      </c>
      <c r="F24" s="74" t="s">
        <v>159</v>
      </c>
      <c r="G24" s="20">
        <v>20000</v>
      </c>
      <c r="H24" s="20">
        <v>20000</v>
      </c>
      <c r="I24" s="20">
        <f t="shared" si="0"/>
        <v>0</v>
      </c>
    </row>
    <row r="25" spans="1:9" ht="14.25" customHeight="1">
      <c r="A25" s="75" t="s">
        <v>204</v>
      </c>
      <c r="B25" s="75" t="s">
        <v>68</v>
      </c>
      <c r="C25" s="76" t="s">
        <v>141</v>
      </c>
      <c r="D25" s="75" t="s">
        <v>0</v>
      </c>
      <c r="E25" s="76" t="s">
        <v>0</v>
      </c>
      <c r="F25" s="74" t="s">
        <v>201</v>
      </c>
      <c r="G25" s="20">
        <v>20000</v>
      </c>
      <c r="H25" s="20">
        <v>20000</v>
      </c>
      <c r="I25" s="20">
        <f t="shared" si="0"/>
        <v>0</v>
      </c>
    </row>
  </sheetData>
  <sheetProtection/>
  <mergeCells count="7">
    <mergeCell ref="I3:I4"/>
    <mergeCell ref="F3:F4"/>
    <mergeCell ref="D3:D4"/>
    <mergeCell ref="A3:C3"/>
    <mergeCell ref="E3:E4"/>
    <mergeCell ref="G3:G4"/>
    <mergeCell ref="H3:H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zoomScalePageLayoutView="0" workbookViewId="0" topLeftCell="A1">
      <selection activeCell="M16" sqref="M16"/>
    </sheetView>
  </sheetViews>
  <sheetFormatPr defaultColWidth="9.16015625" defaultRowHeight="12.75" customHeight="1"/>
  <cols>
    <col min="1" max="1" width="9.16015625" style="0" customWidth="1"/>
    <col min="2" max="3" width="26.66015625" style="0" customWidth="1"/>
    <col min="4" max="4" width="5.16015625" style="0" customWidth="1"/>
    <col min="5" max="5" width="4.33203125" style="0" customWidth="1"/>
    <col min="6" max="6" width="5.33203125" style="0" customWidth="1"/>
    <col min="7" max="7" width="40.33203125" style="0" customWidth="1"/>
    <col min="8" max="8" width="19.5" style="0" customWidth="1"/>
    <col min="9" max="9" width="18.33203125" style="0" customWidth="1"/>
    <col min="10" max="10" width="27" style="0" customWidth="1"/>
  </cols>
  <sheetData>
    <row r="1" spans="3:10" ht="14.25" customHeight="1">
      <c r="C1" t="s">
        <v>140</v>
      </c>
      <c r="D1" s="43" t="s">
        <v>146</v>
      </c>
      <c r="E1" s="43"/>
      <c r="F1" s="43"/>
      <c r="G1" s="43"/>
      <c r="H1" s="43"/>
      <c r="I1" s="43"/>
      <c r="J1" s="43"/>
    </row>
    <row r="2" ht="9" customHeight="1">
      <c r="J2" s="40" t="s">
        <v>17</v>
      </c>
    </row>
    <row r="3" spans="1:10" ht="14.25" customHeight="1">
      <c r="A3" s="126" t="s">
        <v>136</v>
      </c>
      <c r="B3" s="139" t="s">
        <v>214</v>
      </c>
      <c r="C3" s="141" t="s">
        <v>53</v>
      </c>
      <c r="D3" s="109" t="s">
        <v>268</v>
      </c>
      <c r="E3" s="105"/>
      <c r="F3" s="105"/>
      <c r="G3" s="120" t="s">
        <v>176</v>
      </c>
      <c r="H3" s="137" t="s">
        <v>150</v>
      </c>
      <c r="I3" s="137" t="s">
        <v>247</v>
      </c>
      <c r="J3" s="137" t="s">
        <v>46</v>
      </c>
    </row>
    <row r="4" spans="1:10" ht="18" customHeight="1">
      <c r="A4" s="127"/>
      <c r="B4" s="140"/>
      <c r="C4" s="142"/>
      <c r="D4" s="44" t="s">
        <v>103</v>
      </c>
      <c r="E4" s="42" t="s">
        <v>192</v>
      </c>
      <c r="F4" s="42" t="s">
        <v>184</v>
      </c>
      <c r="G4" s="120"/>
      <c r="H4" s="137"/>
      <c r="I4" s="137"/>
      <c r="J4" s="137"/>
    </row>
    <row r="5" spans="1:10" ht="12.75" customHeight="1">
      <c r="A5" s="82"/>
      <c r="B5" s="82"/>
      <c r="C5" s="83"/>
      <c r="D5" s="81"/>
      <c r="E5" s="75"/>
      <c r="F5" s="75"/>
      <c r="G5" s="76" t="s">
        <v>55</v>
      </c>
      <c r="H5" s="20">
        <v>1236500</v>
      </c>
      <c r="I5" s="20">
        <v>1236500</v>
      </c>
      <c r="J5" s="20">
        <f aca="true" t="shared" si="0" ref="J5:J39">H5-I5</f>
        <v>0</v>
      </c>
    </row>
    <row r="6" spans="1:10" ht="12.75" customHeight="1">
      <c r="A6" s="82" t="s">
        <v>44</v>
      </c>
      <c r="B6" s="82" t="s">
        <v>101</v>
      </c>
      <c r="C6" s="83"/>
      <c r="D6" s="81"/>
      <c r="E6" s="75"/>
      <c r="F6" s="75"/>
      <c r="G6" s="76"/>
      <c r="H6" s="20">
        <v>1236500</v>
      </c>
      <c r="I6" s="20">
        <v>1236500</v>
      </c>
      <c r="J6" s="20">
        <f t="shared" si="0"/>
        <v>0</v>
      </c>
    </row>
    <row r="7" spans="1:10" ht="12.75" customHeight="1">
      <c r="A7" s="82" t="s">
        <v>0</v>
      </c>
      <c r="B7" s="82" t="s">
        <v>0</v>
      </c>
      <c r="C7" s="83" t="s">
        <v>201</v>
      </c>
      <c r="D7" s="81" t="s">
        <v>204</v>
      </c>
      <c r="E7" s="75" t="s">
        <v>68</v>
      </c>
      <c r="F7" s="75" t="s">
        <v>141</v>
      </c>
      <c r="G7" s="76" t="s">
        <v>175</v>
      </c>
      <c r="H7" s="20">
        <v>10000</v>
      </c>
      <c r="I7" s="20">
        <v>10000</v>
      </c>
      <c r="J7" s="20">
        <f t="shared" si="0"/>
        <v>0</v>
      </c>
    </row>
    <row r="8" spans="1:10" ht="12.75" customHeight="1">
      <c r="A8" s="82" t="s">
        <v>0</v>
      </c>
      <c r="B8" s="82" t="s">
        <v>0</v>
      </c>
      <c r="C8" s="83" t="s">
        <v>187</v>
      </c>
      <c r="D8" s="81" t="s">
        <v>204</v>
      </c>
      <c r="E8" s="75" t="s">
        <v>68</v>
      </c>
      <c r="F8" s="75" t="s">
        <v>141</v>
      </c>
      <c r="G8" s="76" t="s">
        <v>99</v>
      </c>
      <c r="H8" s="20">
        <v>30000</v>
      </c>
      <c r="I8" s="20">
        <v>30000</v>
      </c>
      <c r="J8" s="20">
        <f t="shared" si="0"/>
        <v>0</v>
      </c>
    </row>
    <row r="9" spans="1:10" ht="12.75" customHeight="1">
      <c r="A9" s="82" t="s">
        <v>0</v>
      </c>
      <c r="B9" s="82" t="s">
        <v>0</v>
      </c>
      <c r="C9" s="83" t="s">
        <v>83</v>
      </c>
      <c r="D9" s="81" t="s">
        <v>204</v>
      </c>
      <c r="E9" s="75" t="s">
        <v>68</v>
      </c>
      <c r="F9" s="75" t="s">
        <v>141</v>
      </c>
      <c r="G9" s="76" t="s">
        <v>174</v>
      </c>
      <c r="H9" s="20">
        <v>2000</v>
      </c>
      <c r="I9" s="20">
        <v>2000</v>
      </c>
      <c r="J9" s="20">
        <f t="shared" si="0"/>
        <v>0</v>
      </c>
    </row>
    <row r="10" spans="1:10" ht="12.75" customHeight="1">
      <c r="A10" s="82" t="s">
        <v>0</v>
      </c>
      <c r="B10" s="82" t="s">
        <v>0</v>
      </c>
      <c r="C10" s="83" t="s">
        <v>199</v>
      </c>
      <c r="D10" s="81" t="s">
        <v>204</v>
      </c>
      <c r="E10" s="75" t="s">
        <v>68</v>
      </c>
      <c r="F10" s="75" t="s">
        <v>141</v>
      </c>
      <c r="G10" s="76" t="s">
        <v>99</v>
      </c>
      <c r="H10" s="20">
        <v>30000</v>
      </c>
      <c r="I10" s="20">
        <v>30000</v>
      </c>
      <c r="J10" s="20">
        <f t="shared" si="0"/>
        <v>0</v>
      </c>
    </row>
    <row r="11" spans="1:10" ht="12.75" customHeight="1">
      <c r="A11" s="82" t="s">
        <v>0</v>
      </c>
      <c r="B11" s="82" t="s">
        <v>0</v>
      </c>
      <c r="C11" s="83" t="s">
        <v>226</v>
      </c>
      <c r="D11" s="81" t="s">
        <v>204</v>
      </c>
      <c r="E11" s="75" t="s">
        <v>68</v>
      </c>
      <c r="F11" s="75" t="s">
        <v>141</v>
      </c>
      <c r="G11" s="76" t="s">
        <v>191</v>
      </c>
      <c r="H11" s="20">
        <v>10000</v>
      </c>
      <c r="I11" s="20">
        <v>10000</v>
      </c>
      <c r="J11" s="20">
        <f t="shared" si="0"/>
        <v>0</v>
      </c>
    </row>
    <row r="12" spans="1:10" ht="12.75" customHeight="1">
      <c r="A12" s="82" t="s">
        <v>0</v>
      </c>
      <c r="B12" s="82" t="s">
        <v>0</v>
      </c>
      <c r="C12" s="83" t="s">
        <v>226</v>
      </c>
      <c r="D12" s="81" t="s">
        <v>204</v>
      </c>
      <c r="E12" s="75" t="s">
        <v>68</v>
      </c>
      <c r="F12" s="75" t="s">
        <v>141</v>
      </c>
      <c r="G12" s="76" t="s">
        <v>173</v>
      </c>
      <c r="H12" s="20">
        <v>10000</v>
      </c>
      <c r="I12" s="20">
        <v>10000</v>
      </c>
      <c r="J12" s="20">
        <f t="shared" si="0"/>
        <v>0</v>
      </c>
    </row>
    <row r="13" spans="1:10" ht="12.75" customHeight="1">
      <c r="A13" s="82" t="s">
        <v>0</v>
      </c>
      <c r="B13" s="82" t="s">
        <v>0</v>
      </c>
      <c r="C13" s="83" t="s">
        <v>251</v>
      </c>
      <c r="D13" s="81" t="s">
        <v>204</v>
      </c>
      <c r="E13" s="75" t="s">
        <v>68</v>
      </c>
      <c r="F13" s="75" t="s">
        <v>141</v>
      </c>
      <c r="G13" s="76" t="s">
        <v>99</v>
      </c>
      <c r="H13" s="20">
        <v>30000</v>
      </c>
      <c r="I13" s="20">
        <v>30000</v>
      </c>
      <c r="J13" s="20">
        <f t="shared" si="0"/>
        <v>0</v>
      </c>
    </row>
    <row r="14" spans="1:10" ht="12.75" customHeight="1">
      <c r="A14" s="82" t="s">
        <v>0</v>
      </c>
      <c r="B14" s="82" t="s">
        <v>0</v>
      </c>
      <c r="C14" s="83" t="s">
        <v>251</v>
      </c>
      <c r="D14" s="81" t="s">
        <v>204</v>
      </c>
      <c r="E14" s="75" t="s">
        <v>68</v>
      </c>
      <c r="F14" s="75" t="s">
        <v>141</v>
      </c>
      <c r="G14" s="76" t="s">
        <v>175</v>
      </c>
      <c r="H14" s="20">
        <v>10000</v>
      </c>
      <c r="I14" s="20">
        <v>10000</v>
      </c>
      <c r="J14" s="20">
        <f t="shared" si="0"/>
        <v>0</v>
      </c>
    </row>
    <row r="15" spans="1:10" ht="12.75" customHeight="1">
      <c r="A15" s="82" t="s">
        <v>0</v>
      </c>
      <c r="B15" s="82" t="s">
        <v>0</v>
      </c>
      <c r="C15" s="83" t="s">
        <v>83</v>
      </c>
      <c r="D15" s="81" t="s">
        <v>204</v>
      </c>
      <c r="E15" s="75" t="s">
        <v>68</v>
      </c>
      <c r="F15" s="75" t="s">
        <v>141</v>
      </c>
      <c r="G15" s="76" t="s">
        <v>99</v>
      </c>
      <c r="H15" s="20">
        <v>40000</v>
      </c>
      <c r="I15" s="20">
        <v>40000</v>
      </c>
      <c r="J15" s="20">
        <f t="shared" si="0"/>
        <v>0</v>
      </c>
    </row>
    <row r="16" spans="1:10" ht="12.75" customHeight="1">
      <c r="A16" s="82" t="s">
        <v>0</v>
      </c>
      <c r="B16" s="82" t="s">
        <v>0</v>
      </c>
      <c r="C16" s="83" t="s">
        <v>83</v>
      </c>
      <c r="D16" s="81" t="s">
        <v>204</v>
      </c>
      <c r="E16" s="75" t="s">
        <v>68</v>
      </c>
      <c r="F16" s="75" t="s">
        <v>141</v>
      </c>
      <c r="G16" s="76" t="s">
        <v>175</v>
      </c>
      <c r="H16" s="20">
        <v>10000</v>
      </c>
      <c r="I16" s="20">
        <v>10000</v>
      </c>
      <c r="J16" s="20">
        <f t="shared" si="0"/>
        <v>0</v>
      </c>
    </row>
    <row r="17" spans="1:10" ht="12.75" customHeight="1">
      <c r="A17" s="82" t="s">
        <v>0</v>
      </c>
      <c r="B17" s="82" t="s">
        <v>0</v>
      </c>
      <c r="C17" s="83" t="s">
        <v>83</v>
      </c>
      <c r="D17" s="81" t="s">
        <v>204</v>
      </c>
      <c r="E17" s="75" t="s">
        <v>68</v>
      </c>
      <c r="F17" s="75" t="s">
        <v>141</v>
      </c>
      <c r="G17" s="76" t="s">
        <v>173</v>
      </c>
      <c r="H17" s="20">
        <v>10000</v>
      </c>
      <c r="I17" s="20">
        <v>10000</v>
      </c>
      <c r="J17" s="20">
        <f t="shared" si="0"/>
        <v>0</v>
      </c>
    </row>
    <row r="18" spans="1:10" ht="12.75" customHeight="1">
      <c r="A18" s="82" t="s">
        <v>0</v>
      </c>
      <c r="B18" s="82" t="s">
        <v>0</v>
      </c>
      <c r="C18" s="83" t="s">
        <v>159</v>
      </c>
      <c r="D18" s="81" t="s">
        <v>204</v>
      </c>
      <c r="E18" s="75" t="s">
        <v>68</v>
      </c>
      <c r="F18" s="75" t="s">
        <v>141</v>
      </c>
      <c r="G18" s="76" t="s">
        <v>174</v>
      </c>
      <c r="H18" s="20">
        <v>2000</v>
      </c>
      <c r="I18" s="20">
        <v>2000</v>
      </c>
      <c r="J18" s="20">
        <f t="shared" si="0"/>
        <v>0</v>
      </c>
    </row>
    <row r="19" spans="1:10" ht="12.75" customHeight="1">
      <c r="A19" s="82" t="s">
        <v>0</v>
      </c>
      <c r="B19" s="82" t="s">
        <v>0</v>
      </c>
      <c r="C19" s="83" t="s">
        <v>83</v>
      </c>
      <c r="D19" s="81" t="s">
        <v>204</v>
      </c>
      <c r="E19" s="75" t="s">
        <v>68</v>
      </c>
      <c r="F19" s="75" t="s">
        <v>141</v>
      </c>
      <c r="G19" s="76" t="s">
        <v>191</v>
      </c>
      <c r="H19" s="20">
        <v>15000</v>
      </c>
      <c r="I19" s="20">
        <v>15000</v>
      </c>
      <c r="J19" s="20">
        <f t="shared" si="0"/>
        <v>0</v>
      </c>
    </row>
    <row r="20" spans="1:10" ht="12.75" customHeight="1">
      <c r="A20" s="82" t="s">
        <v>0</v>
      </c>
      <c r="B20" s="82" t="s">
        <v>0</v>
      </c>
      <c r="C20" s="83" t="s">
        <v>76</v>
      </c>
      <c r="D20" s="81" t="s">
        <v>204</v>
      </c>
      <c r="E20" s="75" t="s">
        <v>68</v>
      </c>
      <c r="F20" s="75" t="s">
        <v>141</v>
      </c>
      <c r="G20" s="76" t="s">
        <v>173</v>
      </c>
      <c r="H20" s="20">
        <v>10000</v>
      </c>
      <c r="I20" s="20">
        <v>10000</v>
      </c>
      <c r="J20" s="20">
        <f t="shared" si="0"/>
        <v>0</v>
      </c>
    </row>
    <row r="21" spans="1:10" ht="12.75" customHeight="1">
      <c r="A21" s="82" t="s">
        <v>0</v>
      </c>
      <c r="B21" s="82" t="s">
        <v>0</v>
      </c>
      <c r="C21" s="83" t="s">
        <v>226</v>
      </c>
      <c r="D21" s="81" t="s">
        <v>204</v>
      </c>
      <c r="E21" s="75" t="s">
        <v>68</v>
      </c>
      <c r="F21" s="75" t="s">
        <v>141</v>
      </c>
      <c r="G21" s="76" t="s">
        <v>174</v>
      </c>
      <c r="H21" s="20">
        <v>3000</v>
      </c>
      <c r="I21" s="20">
        <v>3000</v>
      </c>
      <c r="J21" s="20">
        <f t="shared" si="0"/>
        <v>0</v>
      </c>
    </row>
    <row r="22" spans="1:10" ht="12.75" customHeight="1">
      <c r="A22" s="82" t="s">
        <v>0</v>
      </c>
      <c r="B22" s="82" t="s">
        <v>0</v>
      </c>
      <c r="C22" s="83" t="s">
        <v>251</v>
      </c>
      <c r="D22" s="81" t="s">
        <v>204</v>
      </c>
      <c r="E22" s="75" t="s">
        <v>68</v>
      </c>
      <c r="F22" s="75" t="s">
        <v>141</v>
      </c>
      <c r="G22" s="76" t="s">
        <v>173</v>
      </c>
      <c r="H22" s="20">
        <v>8000</v>
      </c>
      <c r="I22" s="20">
        <v>8000</v>
      </c>
      <c r="J22" s="20">
        <f t="shared" si="0"/>
        <v>0</v>
      </c>
    </row>
    <row r="23" spans="1:10" ht="12.75" customHeight="1">
      <c r="A23" s="82" t="s">
        <v>0</v>
      </c>
      <c r="B23" s="82" t="s">
        <v>0</v>
      </c>
      <c r="C23" s="83" t="s">
        <v>201</v>
      </c>
      <c r="D23" s="81" t="s">
        <v>204</v>
      </c>
      <c r="E23" s="75" t="s">
        <v>68</v>
      </c>
      <c r="F23" s="75" t="s">
        <v>141</v>
      </c>
      <c r="G23" s="76" t="s">
        <v>99</v>
      </c>
      <c r="H23" s="20">
        <v>50000</v>
      </c>
      <c r="I23" s="20">
        <v>50000</v>
      </c>
      <c r="J23" s="20">
        <f t="shared" si="0"/>
        <v>0</v>
      </c>
    </row>
    <row r="24" spans="1:10" ht="12.75" customHeight="1">
      <c r="A24" s="82" t="s">
        <v>0</v>
      </c>
      <c r="B24" s="82" t="s">
        <v>0</v>
      </c>
      <c r="C24" s="83" t="s">
        <v>258</v>
      </c>
      <c r="D24" s="81" t="s">
        <v>204</v>
      </c>
      <c r="E24" s="75" t="s">
        <v>68</v>
      </c>
      <c r="F24" s="75" t="s">
        <v>141</v>
      </c>
      <c r="G24" s="76" t="s">
        <v>99</v>
      </c>
      <c r="H24" s="20">
        <v>50000</v>
      </c>
      <c r="I24" s="20">
        <v>50000</v>
      </c>
      <c r="J24" s="20">
        <f t="shared" si="0"/>
        <v>0</v>
      </c>
    </row>
    <row r="25" spans="1:10" ht="12.75" customHeight="1">
      <c r="A25" s="82" t="s">
        <v>0</v>
      </c>
      <c r="B25" s="82" t="s">
        <v>0</v>
      </c>
      <c r="C25" s="83" t="s">
        <v>93</v>
      </c>
      <c r="D25" s="81" t="s">
        <v>204</v>
      </c>
      <c r="E25" s="75" t="s">
        <v>68</v>
      </c>
      <c r="F25" s="75" t="s">
        <v>141</v>
      </c>
      <c r="G25" s="76" t="s">
        <v>173</v>
      </c>
      <c r="H25" s="20">
        <v>2000</v>
      </c>
      <c r="I25" s="20">
        <v>2000</v>
      </c>
      <c r="J25" s="20">
        <f t="shared" si="0"/>
        <v>0</v>
      </c>
    </row>
    <row r="26" spans="1:10" ht="12.75" customHeight="1">
      <c r="A26" s="82" t="s">
        <v>0</v>
      </c>
      <c r="B26" s="82" t="s">
        <v>0</v>
      </c>
      <c r="C26" s="83" t="s">
        <v>76</v>
      </c>
      <c r="D26" s="81" t="s">
        <v>204</v>
      </c>
      <c r="E26" s="75" t="s">
        <v>68</v>
      </c>
      <c r="F26" s="75" t="s">
        <v>141</v>
      </c>
      <c r="G26" s="76" t="s">
        <v>175</v>
      </c>
      <c r="H26" s="20">
        <v>10000</v>
      </c>
      <c r="I26" s="20">
        <v>10000</v>
      </c>
      <c r="J26" s="20">
        <f t="shared" si="0"/>
        <v>0</v>
      </c>
    </row>
    <row r="27" spans="1:10" ht="12.75" customHeight="1">
      <c r="A27" s="82" t="s">
        <v>0</v>
      </c>
      <c r="B27" s="82" t="s">
        <v>0</v>
      </c>
      <c r="C27" s="83" t="s">
        <v>226</v>
      </c>
      <c r="D27" s="81" t="s">
        <v>204</v>
      </c>
      <c r="E27" s="75" t="s">
        <v>68</v>
      </c>
      <c r="F27" s="75" t="s">
        <v>141</v>
      </c>
      <c r="G27" s="76" t="s">
        <v>99</v>
      </c>
      <c r="H27" s="20">
        <v>66500</v>
      </c>
      <c r="I27" s="20">
        <v>66500</v>
      </c>
      <c r="J27" s="20">
        <f t="shared" si="0"/>
        <v>0</v>
      </c>
    </row>
    <row r="28" spans="1:10" ht="12.75" customHeight="1">
      <c r="A28" s="82" t="s">
        <v>0</v>
      </c>
      <c r="B28" s="82" t="s">
        <v>0</v>
      </c>
      <c r="C28" s="83" t="s">
        <v>201</v>
      </c>
      <c r="D28" s="81" t="s">
        <v>204</v>
      </c>
      <c r="E28" s="75" t="s">
        <v>68</v>
      </c>
      <c r="F28" s="75" t="s">
        <v>141</v>
      </c>
      <c r="G28" s="76" t="s">
        <v>173</v>
      </c>
      <c r="H28" s="20">
        <v>10000</v>
      </c>
      <c r="I28" s="20">
        <v>10000</v>
      </c>
      <c r="J28" s="20">
        <f t="shared" si="0"/>
        <v>0</v>
      </c>
    </row>
    <row r="29" spans="1:10" ht="12.75" customHeight="1">
      <c r="A29" s="82" t="s">
        <v>0</v>
      </c>
      <c r="B29" s="82" t="s">
        <v>0</v>
      </c>
      <c r="C29" s="83" t="s">
        <v>93</v>
      </c>
      <c r="D29" s="81" t="s">
        <v>204</v>
      </c>
      <c r="E29" s="75" t="s">
        <v>68</v>
      </c>
      <c r="F29" s="75" t="s">
        <v>141</v>
      </c>
      <c r="G29" s="76" t="s">
        <v>99</v>
      </c>
      <c r="H29" s="20">
        <v>10000</v>
      </c>
      <c r="I29" s="20">
        <v>10000</v>
      </c>
      <c r="J29" s="20">
        <f t="shared" si="0"/>
        <v>0</v>
      </c>
    </row>
    <row r="30" spans="1:10" ht="12.75" customHeight="1">
      <c r="A30" s="82" t="s">
        <v>0</v>
      </c>
      <c r="B30" s="82" t="s">
        <v>0</v>
      </c>
      <c r="C30" s="83" t="s">
        <v>226</v>
      </c>
      <c r="D30" s="81" t="s">
        <v>204</v>
      </c>
      <c r="E30" s="75" t="s">
        <v>68</v>
      </c>
      <c r="F30" s="75" t="s">
        <v>141</v>
      </c>
      <c r="G30" s="76" t="s">
        <v>175</v>
      </c>
      <c r="H30" s="20">
        <v>5000</v>
      </c>
      <c r="I30" s="20">
        <v>5000</v>
      </c>
      <c r="J30" s="20">
        <f t="shared" si="0"/>
        <v>0</v>
      </c>
    </row>
    <row r="31" spans="1:10" ht="12.75" customHeight="1">
      <c r="A31" s="82" t="s">
        <v>0</v>
      </c>
      <c r="B31" s="82" t="s">
        <v>0</v>
      </c>
      <c r="C31" s="83" t="s">
        <v>251</v>
      </c>
      <c r="D31" s="81" t="s">
        <v>204</v>
      </c>
      <c r="E31" s="75" t="s">
        <v>68</v>
      </c>
      <c r="F31" s="75" t="s">
        <v>141</v>
      </c>
      <c r="G31" s="76" t="s">
        <v>191</v>
      </c>
      <c r="H31" s="20">
        <v>10000</v>
      </c>
      <c r="I31" s="20">
        <v>10000</v>
      </c>
      <c r="J31" s="20">
        <f t="shared" si="0"/>
        <v>0</v>
      </c>
    </row>
    <row r="32" spans="1:10" ht="12.75" customHeight="1">
      <c r="A32" s="82" t="s">
        <v>0</v>
      </c>
      <c r="B32" s="82" t="s">
        <v>0</v>
      </c>
      <c r="C32" s="83" t="s">
        <v>201</v>
      </c>
      <c r="D32" s="81" t="s">
        <v>204</v>
      </c>
      <c r="E32" s="75" t="s">
        <v>68</v>
      </c>
      <c r="F32" s="75" t="s">
        <v>141</v>
      </c>
      <c r="G32" s="76" t="s">
        <v>174</v>
      </c>
      <c r="H32" s="20">
        <v>5000</v>
      </c>
      <c r="I32" s="20">
        <v>5000</v>
      </c>
      <c r="J32" s="20">
        <f t="shared" si="0"/>
        <v>0</v>
      </c>
    </row>
    <row r="33" spans="1:10" ht="12.75" customHeight="1">
      <c r="A33" s="82" t="s">
        <v>0</v>
      </c>
      <c r="B33" s="82" t="s">
        <v>0</v>
      </c>
      <c r="C33" s="83" t="s">
        <v>76</v>
      </c>
      <c r="D33" s="81" t="s">
        <v>204</v>
      </c>
      <c r="E33" s="75" t="s">
        <v>68</v>
      </c>
      <c r="F33" s="75" t="s">
        <v>141</v>
      </c>
      <c r="G33" s="76" t="s">
        <v>99</v>
      </c>
      <c r="H33" s="20">
        <v>110000</v>
      </c>
      <c r="I33" s="20">
        <v>110000</v>
      </c>
      <c r="J33" s="20">
        <f t="shared" si="0"/>
        <v>0</v>
      </c>
    </row>
    <row r="34" spans="1:10" ht="12.75" customHeight="1">
      <c r="A34" s="82" t="s">
        <v>0</v>
      </c>
      <c r="B34" s="82" t="s">
        <v>0</v>
      </c>
      <c r="C34" s="83" t="s">
        <v>215</v>
      </c>
      <c r="D34" s="81" t="s">
        <v>204</v>
      </c>
      <c r="E34" s="75" t="s">
        <v>68</v>
      </c>
      <c r="F34" s="75" t="s">
        <v>141</v>
      </c>
      <c r="G34" s="76" t="s">
        <v>36</v>
      </c>
      <c r="H34" s="20">
        <v>600000</v>
      </c>
      <c r="I34" s="20">
        <v>600000</v>
      </c>
      <c r="J34" s="20">
        <f t="shared" si="0"/>
        <v>0</v>
      </c>
    </row>
    <row r="35" spans="1:10" ht="12.75" customHeight="1">
      <c r="A35" s="82" t="s">
        <v>0</v>
      </c>
      <c r="B35" s="82" t="s">
        <v>0</v>
      </c>
      <c r="C35" s="83" t="s">
        <v>251</v>
      </c>
      <c r="D35" s="81" t="s">
        <v>204</v>
      </c>
      <c r="E35" s="75" t="s">
        <v>68</v>
      </c>
      <c r="F35" s="75" t="s">
        <v>141</v>
      </c>
      <c r="G35" s="76" t="s">
        <v>174</v>
      </c>
      <c r="H35" s="20">
        <v>8000</v>
      </c>
      <c r="I35" s="20">
        <v>8000</v>
      </c>
      <c r="J35" s="20">
        <f t="shared" si="0"/>
        <v>0</v>
      </c>
    </row>
    <row r="36" spans="1:10" ht="12.75" customHeight="1">
      <c r="A36" s="82" t="s">
        <v>0</v>
      </c>
      <c r="B36" s="82" t="s">
        <v>0</v>
      </c>
      <c r="C36" s="83" t="s">
        <v>93</v>
      </c>
      <c r="D36" s="81" t="s">
        <v>204</v>
      </c>
      <c r="E36" s="75" t="s">
        <v>68</v>
      </c>
      <c r="F36" s="75" t="s">
        <v>141</v>
      </c>
      <c r="G36" s="76" t="s">
        <v>191</v>
      </c>
      <c r="H36" s="20">
        <v>5000</v>
      </c>
      <c r="I36" s="20">
        <v>5000</v>
      </c>
      <c r="J36" s="20">
        <f t="shared" si="0"/>
        <v>0</v>
      </c>
    </row>
    <row r="37" spans="1:10" ht="12.75" customHeight="1">
      <c r="A37" s="82" t="s">
        <v>0</v>
      </c>
      <c r="B37" s="82" t="s">
        <v>0</v>
      </c>
      <c r="C37" s="83" t="s">
        <v>159</v>
      </c>
      <c r="D37" s="81" t="s">
        <v>204</v>
      </c>
      <c r="E37" s="75" t="s">
        <v>68</v>
      </c>
      <c r="F37" s="75" t="s">
        <v>141</v>
      </c>
      <c r="G37" s="76" t="s">
        <v>175</v>
      </c>
      <c r="H37" s="20">
        <v>5000</v>
      </c>
      <c r="I37" s="20">
        <v>5000</v>
      </c>
      <c r="J37" s="20">
        <f t="shared" si="0"/>
        <v>0</v>
      </c>
    </row>
    <row r="38" spans="1:10" ht="12.75" customHeight="1">
      <c r="A38" s="82" t="s">
        <v>0</v>
      </c>
      <c r="B38" s="82" t="s">
        <v>0</v>
      </c>
      <c r="C38" s="83" t="s">
        <v>76</v>
      </c>
      <c r="D38" s="81" t="s">
        <v>204</v>
      </c>
      <c r="E38" s="75" t="s">
        <v>68</v>
      </c>
      <c r="F38" s="75" t="s">
        <v>141</v>
      </c>
      <c r="G38" s="76" t="s">
        <v>191</v>
      </c>
      <c r="H38" s="20">
        <v>10000</v>
      </c>
      <c r="I38" s="20">
        <v>10000</v>
      </c>
      <c r="J38" s="20">
        <f t="shared" si="0"/>
        <v>0</v>
      </c>
    </row>
    <row r="39" spans="1:10" ht="12.75" customHeight="1">
      <c r="A39" s="82" t="s">
        <v>0</v>
      </c>
      <c r="B39" s="82" t="s">
        <v>0</v>
      </c>
      <c r="C39" s="83" t="s">
        <v>159</v>
      </c>
      <c r="D39" s="81" t="s">
        <v>204</v>
      </c>
      <c r="E39" s="75" t="s">
        <v>68</v>
      </c>
      <c r="F39" s="75" t="s">
        <v>141</v>
      </c>
      <c r="G39" s="76" t="s">
        <v>99</v>
      </c>
      <c r="H39" s="20">
        <v>50000</v>
      </c>
      <c r="I39" s="20">
        <v>50000</v>
      </c>
      <c r="J39" s="20">
        <f t="shared" si="0"/>
        <v>0</v>
      </c>
    </row>
  </sheetData>
  <sheetProtection/>
  <mergeCells count="8">
    <mergeCell ref="I3:I4"/>
    <mergeCell ref="J3:J4"/>
    <mergeCell ref="A3:A4"/>
    <mergeCell ref="B3:B4"/>
    <mergeCell ref="G3:G4"/>
    <mergeCell ref="D3:F3"/>
    <mergeCell ref="C3:C4"/>
    <mergeCell ref="H3:H4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7" sqref="J17"/>
    </sheetView>
  </sheetViews>
  <sheetFormatPr defaultColWidth="9.16015625" defaultRowHeight="12.75" customHeight="1"/>
  <cols>
    <col min="1" max="1" width="17.33203125" style="0" customWidth="1"/>
    <col min="2" max="2" width="25" style="0" customWidth="1"/>
    <col min="3" max="3" width="15" style="0" customWidth="1"/>
    <col min="4" max="4" width="15.16015625" style="0" customWidth="1"/>
    <col min="5" max="5" width="14.33203125" style="0" customWidth="1"/>
    <col min="6" max="6" width="15.66015625" style="0" customWidth="1"/>
    <col min="7" max="8" width="17" style="0" customWidth="1"/>
  </cols>
  <sheetData>
    <row r="1" spans="1:8" ht="24" customHeight="1">
      <c r="A1" s="3" t="s">
        <v>249</v>
      </c>
      <c r="B1" s="3"/>
      <c r="C1" s="3"/>
      <c r="D1" s="3"/>
      <c r="E1" s="3"/>
      <c r="F1" s="3"/>
      <c r="G1" s="3"/>
      <c r="H1" s="3"/>
    </row>
    <row r="2" spans="1:8" ht="12.75" customHeight="1">
      <c r="A2" s="29"/>
      <c r="B2" s="29"/>
      <c r="C2" s="29"/>
      <c r="D2" s="29"/>
      <c r="E2" s="29"/>
      <c r="F2" s="29"/>
      <c r="G2" s="29"/>
      <c r="H2" s="29" t="s">
        <v>17</v>
      </c>
    </row>
    <row r="3" spans="1:8" ht="18.75" customHeight="1">
      <c r="A3" s="106" t="s">
        <v>268</v>
      </c>
      <c r="B3" s="106" t="s">
        <v>75</v>
      </c>
      <c r="C3" s="105" t="s">
        <v>55</v>
      </c>
      <c r="D3" s="104" t="s">
        <v>21</v>
      </c>
      <c r="E3" s="104"/>
      <c r="F3" s="104"/>
      <c r="G3" s="105" t="s">
        <v>163</v>
      </c>
      <c r="H3" s="105"/>
    </row>
    <row r="4" spans="1:8" ht="21" customHeight="1">
      <c r="A4" s="106"/>
      <c r="B4" s="106"/>
      <c r="C4" s="105"/>
      <c r="D4" s="45" t="s">
        <v>67</v>
      </c>
      <c r="E4" s="48" t="s">
        <v>135</v>
      </c>
      <c r="F4" s="48" t="s">
        <v>195</v>
      </c>
      <c r="G4" s="48" t="s">
        <v>194</v>
      </c>
      <c r="H4" s="46" t="s">
        <v>20</v>
      </c>
    </row>
    <row r="5" spans="1:8" ht="12.75" customHeight="1">
      <c r="A5" s="70"/>
      <c r="B5" s="66" t="s">
        <v>55</v>
      </c>
      <c r="C5" s="71">
        <f aca="true" t="shared" si="0" ref="C5:C11">D5+E5+F5+G5+H5</f>
        <v>3919284.83</v>
      </c>
      <c r="D5" s="65">
        <v>2216084.83</v>
      </c>
      <c r="E5" s="69">
        <v>466700</v>
      </c>
      <c r="F5" s="68">
        <v>1236500</v>
      </c>
      <c r="G5" s="67">
        <v>0</v>
      </c>
      <c r="H5" s="65">
        <v>0</v>
      </c>
    </row>
    <row r="6" spans="1:8" ht="12.75" customHeight="1">
      <c r="A6" s="70" t="s">
        <v>204</v>
      </c>
      <c r="B6" s="66" t="s">
        <v>77</v>
      </c>
      <c r="C6" s="71">
        <f t="shared" si="0"/>
        <v>3691660.4699999997</v>
      </c>
      <c r="D6" s="65">
        <v>1988460.47</v>
      </c>
      <c r="E6" s="69">
        <v>466700</v>
      </c>
      <c r="F6" s="68">
        <v>1236500</v>
      </c>
      <c r="G6" s="67">
        <v>0</v>
      </c>
      <c r="H6" s="65">
        <v>0</v>
      </c>
    </row>
    <row r="7" spans="1:8" ht="12.75" customHeight="1">
      <c r="A7" s="70" t="s">
        <v>31</v>
      </c>
      <c r="B7" s="66" t="s">
        <v>74</v>
      </c>
      <c r="C7" s="71">
        <f t="shared" si="0"/>
        <v>3691660.4699999997</v>
      </c>
      <c r="D7" s="65">
        <v>1988460.47</v>
      </c>
      <c r="E7" s="69">
        <v>466700</v>
      </c>
      <c r="F7" s="68">
        <v>1236500</v>
      </c>
      <c r="G7" s="67">
        <v>0</v>
      </c>
      <c r="H7" s="65">
        <v>0</v>
      </c>
    </row>
    <row r="8" spans="1:8" ht="12.75" customHeight="1">
      <c r="A8" s="70" t="s">
        <v>22</v>
      </c>
      <c r="B8" s="66" t="s">
        <v>234</v>
      </c>
      <c r="C8" s="71">
        <f t="shared" si="0"/>
        <v>3691660.4699999997</v>
      </c>
      <c r="D8" s="65">
        <v>1988460.47</v>
      </c>
      <c r="E8" s="69">
        <v>466700</v>
      </c>
      <c r="F8" s="68">
        <v>1236500</v>
      </c>
      <c r="G8" s="67">
        <v>0</v>
      </c>
      <c r="H8" s="65">
        <v>0</v>
      </c>
    </row>
    <row r="9" spans="1:8" ht="12.75" customHeight="1">
      <c r="A9" s="70" t="s">
        <v>112</v>
      </c>
      <c r="B9" s="66" t="s">
        <v>35</v>
      </c>
      <c r="C9" s="71">
        <f t="shared" si="0"/>
        <v>227624.36</v>
      </c>
      <c r="D9" s="65">
        <v>227624.36</v>
      </c>
      <c r="E9" s="69">
        <v>0</v>
      </c>
      <c r="F9" s="68">
        <v>0</v>
      </c>
      <c r="G9" s="67">
        <v>0</v>
      </c>
      <c r="H9" s="65">
        <v>0</v>
      </c>
    </row>
    <row r="10" spans="1:8" ht="12.75" customHeight="1">
      <c r="A10" s="70" t="s">
        <v>116</v>
      </c>
      <c r="B10" s="66" t="s">
        <v>91</v>
      </c>
      <c r="C10" s="71">
        <f t="shared" si="0"/>
        <v>227624.36</v>
      </c>
      <c r="D10" s="65">
        <v>227624.36</v>
      </c>
      <c r="E10" s="69">
        <v>0</v>
      </c>
      <c r="F10" s="68">
        <v>0</v>
      </c>
      <c r="G10" s="67">
        <v>0</v>
      </c>
      <c r="H10" s="65">
        <v>0</v>
      </c>
    </row>
    <row r="11" spans="1:8" ht="12.75" customHeight="1">
      <c r="A11" s="70" t="s">
        <v>239</v>
      </c>
      <c r="B11" s="66" t="s">
        <v>41</v>
      </c>
      <c r="C11" s="71">
        <f t="shared" si="0"/>
        <v>227624.36</v>
      </c>
      <c r="D11" s="65">
        <v>227624.36</v>
      </c>
      <c r="E11" s="69">
        <v>0</v>
      </c>
      <c r="F11" s="68">
        <v>0</v>
      </c>
      <c r="G11" s="67">
        <v>0</v>
      </c>
      <c r="H11" s="65">
        <v>0</v>
      </c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12.75" customHeight="1">
      <c r="A13" s="1"/>
      <c r="B13" s="1"/>
      <c r="C13" s="1"/>
      <c r="D13" s="1"/>
      <c r="E13" s="1"/>
      <c r="F13" s="1"/>
      <c r="G13" s="1"/>
      <c r="H13" s="1"/>
    </row>
    <row r="14" spans="1:8" ht="12.75" customHeight="1">
      <c r="A14" s="1"/>
      <c r="B14" s="1"/>
      <c r="C14" s="1"/>
      <c r="D14" s="1"/>
      <c r="F14" s="1"/>
      <c r="G14" s="1"/>
      <c r="H14" s="1"/>
    </row>
    <row r="15" spans="2:8" ht="12.75" customHeight="1">
      <c r="B15" s="1"/>
      <c r="C15" s="1"/>
      <c r="D15" s="1"/>
      <c r="E15" s="1"/>
      <c r="F15" s="1"/>
      <c r="G15" s="1"/>
      <c r="H15" s="1"/>
    </row>
    <row r="16" ht="12.75" customHeight="1">
      <c r="D16" s="1"/>
    </row>
  </sheetData>
  <sheetProtection/>
  <mergeCells count="5">
    <mergeCell ref="D3:F3"/>
    <mergeCell ref="G3:H3"/>
    <mergeCell ref="B3:B4"/>
    <mergeCell ref="A3:A4"/>
    <mergeCell ref="C3:C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34">
      <selection activeCell="A1" sqref="A1:F61"/>
    </sheetView>
  </sheetViews>
  <sheetFormatPr defaultColWidth="9.16015625" defaultRowHeight="12.75" customHeight="1"/>
  <cols>
    <col min="1" max="1" width="17.33203125" style="0" customWidth="1"/>
    <col min="2" max="2" width="33.66015625" style="0" customWidth="1"/>
    <col min="3" max="3" width="13.66015625" style="0" customWidth="1"/>
    <col min="4" max="4" width="16" style="0" customWidth="1"/>
    <col min="5" max="5" width="18.33203125" style="0" customWidth="1"/>
    <col min="6" max="6" width="18" style="0" customWidth="1"/>
  </cols>
  <sheetData>
    <row r="1" spans="1:6" ht="24" customHeight="1">
      <c r="A1" s="3" t="s">
        <v>13</v>
      </c>
      <c r="B1" s="3"/>
      <c r="C1" s="3"/>
      <c r="D1" s="3"/>
      <c r="E1" s="3"/>
      <c r="F1" s="3"/>
    </row>
    <row r="2" spans="1:6" ht="12.75" customHeight="1">
      <c r="A2" s="29"/>
      <c r="B2" s="29"/>
      <c r="C2" s="29"/>
      <c r="D2" s="29"/>
      <c r="E2" s="29"/>
      <c r="F2" s="29" t="s">
        <v>17</v>
      </c>
    </row>
    <row r="3" spans="1:6" ht="20.25" customHeight="1">
      <c r="A3" s="110" t="s">
        <v>115</v>
      </c>
      <c r="B3" s="111"/>
      <c r="C3" s="105" t="s">
        <v>3</v>
      </c>
      <c r="D3" s="105"/>
      <c r="E3" s="105"/>
      <c r="F3" s="105"/>
    </row>
    <row r="4" spans="1:6" ht="12.75" customHeight="1">
      <c r="A4" s="105" t="s">
        <v>268</v>
      </c>
      <c r="B4" s="105" t="s">
        <v>75</v>
      </c>
      <c r="C4" s="108" t="s">
        <v>55</v>
      </c>
      <c r="D4" s="108" t="s">
        <v>67</v>
      </c>
      <c r="E4" s="107" t="s">
        <v>160</v>
      </c>
      <c r="F4" s="107"/>
    </row>
    <row r="5" spans="1:6" ht="12.75" customHeight="1">
      <c r="A5" s="105"/>
      <c r="B5" s="105"/>
      <c r="C5" s="109"/>
      <c r="D5" s="109"/>
      <c r="E5" s="45" t="s">
        <v>135</v>
      </c>
      <c r="F5" s="46" t="s">
        <v>195</v>
      </c>
    </row>
    <row r="6" spans="1:6" ht="12.75" customHeight="1">
      <c r="A6" s="70"/>
      <c r="B6" s="66" t="s">
        <v>55</v>
      </c>
      <c r="C6" s="71">
        <f aca="true" t="shared" si="0" ref="C6:C37">D6+E6+F6</f>
        <v>3919284.83</v>
      </c>
      <c r="D6" s="72">
        <v>2216084.83</v>
      </c>
      <c r="E6" s="65">
        <v>466700</v>
      </c>
      <c r="F6" s="65">
        <v>1236500</v>
      </c>
    </row>
    <row r="7" spans="1:6" ht="12.75" customHeight="1">
      <c r="A7" s="70" t="s">
        <v>219</v>
      </c>
      <c r="B7" s="66" t="s">
        <v>149</v>
      </c>
      <c r="C7" s="71">
        <f t="shared" si="0"/>
        <v>2083952.83</v>
      </c>
      <c r="D7" s="72">
        <v>2083952.83</v>
      </c>
      <c r="E7" s="65">
        <v>0</v>
      </c>
      <c r="F7" s="65">
        <v>0</v>
      </c>
    </row>
    <row r="8" spans="1:6" ht="12.75" customHeight="1">
      <c r="A8" s="70" t="s">
        <v>24</v>
      </c>
      <c r="B8" s="66" t="s">
        <v>227</v>
      </c>
      <c r="C8" s="71">
        <f t="shared" si="0"/>
        <v>663180</v>
      </c>
      <c r="D8" s="72">
        <v>663180</v>
      </c>
      <c r="E8" s="65">
        <v>0</v>
      </c>
      <c r="F8" s="65">
        <v>0</v>
      </c>
    </row>
    <row r="9" spans="1:6" ht="12.75" customHeight="1">
      <c r="A9" s="70" t="s">
        <v>264</v>
      </c>
      <c r="B9" s="66" t="s">
        <v>120</v>
      </c>
      <c r="C9" s="71">
        <f t="shared" si="0"/>
        <v>295992</v>
      </c>
      <c r="D9" s="72">
        <v>295992</v>
      </c>
      <c r="E9" s="65">
        <v>0</v>
      </c>
      <c r="F9" s="65">
        <v>0</v>
      </c>
    </row>
    <row r="10" spans="1:6" ht="12.75" customHeight="1">
      <c r="A10" s="70" t="s">
        <v>208</v>
      </c>
      <c r="B10" s="66" t="s">
        <v>162</v>
      </c>
      <c r="C10" s="71">
        <f t="shared" si="0"/>
        <v>367188</v>
      </c>
      <c r="D10" s="72">
        <v>367188</v>
      </c>
      <c r="E10" s="65">
        <v>0</v>
      </c>
      <c r="F10" s="65">
        <v>0</v>
      </c>
    </row>
    <row r="11" spans="1:6" ht="12.75" customHeight="1">
      <c r="A11" s="70" t="s">
        <v>90</v>
      </c>
      <c r="B11" s="66" t="s">
        <v>125</v>
      </c>
      <c r="C11" s="71">
        <f t="shared" si="0"/>
        <v>411684</v>
      </c>
      <c r="D11" s="72">
        <v>411684</v>
      </c>
      <c r="E11" s="65">
        <v>0</v>
      </c>
      <c r="F11" s="65">
        <v>0</v>
      </c>
    </row>
    <row r="12" spans="1:6" ht="12.75" customHeight="1">
      <c r="A12" s="70" t="s">
        <v>213</v>
      </c>
      <c r="B12" s="66" t="s">
        <v>5</v>
      </c>
      <c r="C12" s="71">
        <f t="shared" si="0"/>
        <v>108804</v>
      </c>
      <c r="D12" s="72">
        <v>108804</v>
      </c>
      <c r="E12" s="65">
        <v>0</v>
      </c>
      <c r="F12" s="65">
        <v>0</v>
      </c>
    </row>
    <row r="13" spans="1:6" ht="12.75" customHeight="1">
      <c r="A13" s="70" t="s">
        <v>270</v>
      </c>
      <c r="B13" s="66" t="s">
        <v>98</v>
      </c>
      <c r="C13" s="71">
        <f t="shared" si="0"/>
        <v>176736</v>
      </c>
      <c r="D13" s="72">
        <v>176736</v>
      </c>
      <c r="E13" s="65">
        <v>0</v>
      </c>
      <c r="F13" s="65">
        <v>0</v>
      </c>
    </row>
    <row r="14" spans="1:6" ht="12.75" customHeight="1">
      <c r="A14" s="70" t="s">
        <v>65</v>
      </c>
      <c r="B14" s="66" t="s">
        <v>212</v>
      </c>
      <c r="C14" s="71">
        <f t="shared" si="0"/>
        <v>95364</v>
      </c>
      <c r="D14" s="72">
        <v>95364</v>
      </c>
      <c r="E14" s="65">
        <v>0</v>
      </c>
      <c r="F14" s="65">
        <v>0</v>
      </c>
    </row>
    <row r="15" spans="1:6" ht="12.75" customHeight="1">
      <c r="A15" s="70" t="s">
        <v>47</v>
      </c>
      <c r="B15" s="66" t="s">
        <v>229</v>
      </c>
      <c r="C15" s="71">
        <f t="shared" si="0"/>
        <v>30780</v>
      </c>
      <c r="D15" s="72">
        <v>30780</v>
      </c>
      <c r="E15" s="65">
        <v>0</v>
      </c>
      <c r="F15" s="65">
        <v>0</v>
      </c>
    </row>
    <row r="16" spans="1:6" ht="12.75" customHeight="1">
      <c r="A16" s="70" t="s">
        <v>171</v>
      </c>
      <c r="B16" s="66" t="s">
        <v>269</v>
      </c>
      <c r="C16" s="71">
        <f t="shared" si="0"/>
        <v>354569</v>
      </c>
      <c r="D16" s="72">
        <v>354569</v>
      </c>
      <c r="E16" s="65">
        <v>0</v>
      </c>
      <c r="F16" s="65">
        <v>0</v>
      </c>
    </row>
    <row r="17" spans="1:6" ht="12.75" customHeight="1">
      <c r="A17" s="70" t="s">
        <v>145</v>
      </c>
      <c r="B17" s="66" t="s">
        <v>117</v>
      </c>
      <c r="C17" s="71">
        <f t="shared" si="0"/>
        <v>4104</v>
      </c>
      <c r="D17" s="72">
        <v>4104</v>
      </c>
      <c r="E17" s="65">
        <v>0</v>
      </c>
      <c r="F17" s="65">
        <v>0</v>
      </c>
    </row>
    <row r="18" spans="1:6" ht="12.75" customHeight="1">
      <c r="A18" s="70" t="s">
        <v>217</v>
      </c>
      <c r="B18" s="66" t="s">
        <v>126</v>
      </c>
      <c r="C18" s="71">
        <f t="shared" si="0"/>
        <v>55265</v>
      </c>
      <c r="D18" s="72">
        <v>55265</v>
      </c>
      <c r="E18" s="65">
        <v>0</v>
      </c>
      <c r="F18" s="65">
        <v>0</v>
      </c>
    </row>
    <row r="19" spans="1:6" ht="12.75" customHeight="1">
      <c r="A19" s="70" t="s">
        <v>70</v>
      </c>
      <c r="B19" s="66" t="s">
        <v>87</v>
      </c>
      <c r="C19" s="71">
        <f t="shared" si="0"/>
        <v>295200</v>
      </c>
      <c r="D19" s="72">
        <v>295200</v>
      </c>
      <c r="E19" s="65">
        <v>0</v>
      </c>
      <c r="F19" s="65">
        <v>0</v>
      </c>
    </row>
    <row r="20" spans="1:6" ht="12.75" customHeight="1">
      <c r="A20" s="70" t="s">
        <v>232</v>
      </c>
      <c r="B20" s="66" t="s">
        <v>48</v>
      </c>
      <c r="C20" s="71">
        <f t="shared" si="0"/>
        <v>402845.51</v>
      </c>
      <c r="D20" s="72">
        <v>402845.51</v>
      </c>
      <c r="E20" s="65">
        <v>0</v>
      </c>
      <c r="F20" s="65">
        <v>0</v>
      </c>
    </row>
    <row r="21" spans="1:6" ht="12.75" customHeight="1">
      <c r="A21" s="70" t="s">
        <v>60</v>
      </c>
      <c r="B21" s="66" t="s">
        <v>114</v>
      </c>
      <c r="C21" s="71">
        <f t="shared" si="0"/>
        <v>285168</v>
      </c>
      <c r="D21" s="72">
        <v>285168</v>
      </c>
      <c r="E21" s="65">
        <v>0</v>
      </c>
      <c r="F21" s="65">
        <v>0</v>
      </c>
    </row>
    <row r="22" spans="1:6" ht="12.75" customHeight="1">
      <c r="A22" s="70" t="s">
        <v>133</v>
      </c>
      <c r="B22" s="66" t="s">
        <v>261</v>
      </c>
      <c r="C22" s="71">
        <f t="shared" si="0"/>
        <v>117677.51</v>
      </c>
      <c r="D22" s="72">
        <v>117677.51</v>
      </c>
      <c r="E22" s="65">
        <v>0</v>
      </c>
      <c r="F22" s="65">
        <v>0</v>
      </c>
    </row>
    <row r="23" spans="1:6" ht="12.75" customHeight="1">
      <c r="A23" s="70" t="s">
        <v>170</v>
      </c>
      <c r="B23" s="66" t="s">
        <v>69</v>
      </c>
      <c r="C23" s="71">
        <f t="shared" si="0"/>
        <v>251674.32</v>
      </c>
      <c r="D23" s="72">
        <v>251674.32</v>
      </c>
      <c r="E23" s="65">
        <v>0</v>
      </c>
      <c r="F23" s="65">
        <v>0</v>
      </c>
    </row>
    <row r="24" spans="1:6" ht="12.75" customHeight="1">
      <c r="A24" s="70" t="s">
        <v>127</v>
      </c>
      <c r="B24" s="66" t="s">
        <v>178</v>
      </c>
      <c r="C24" s="71">
        <f t="shared" si="0"/>
        <v>176172</v>
      </c>
      <c r="D24" s="72">
        <v>176172</v>
      </c>
      <c r="E24" s="65">
        <v>0</v>
      </c>
      <c r="F24" s="65">
        <v>0</v>
      </c>
    </row>
    <row r="25" spans="1:6" ht="12.75" customHeight="1">
      <c r="A25" s="70" t="s">
        <v>50</v>
      </c>
      <c r="B25" s="66" t="s">
        <v>177</v>
      </c>
      <c r="C25" s="71">
        <f t="shared" si="0"/>
        <v>75502.32</v>
      </c>
      <c r="D25" s="72">
        <v>75502.32</v>
      </c>
      <c r="E25" s="65">
        <v>0</v>
      </c>
      <c r="F25" s="65">
        <v>0</v>
      </c>
    </row>
    <row r="26" spans="1:6" ht="12.75" customHeight="1">
      <c r="A26" s="70" t="s">
        <v>148</v>
      </c>
      <c r="B26" s="66" t="s">
        <v>181</v>
      </c>
      <c r="C26" s="71">
        <f t="shared" si="0"/>
        <v>1703200</v>
      </c>
      <c r="D26" s="72">
        <v>0</v>
      </c>
      <c r="E26" s="65">
        <v>466700</v>
      </c>
      <c r="F26" s="65">
        <v>1236500</v>
      </c>
    </row>
    <row r="27" spans="1:6" ht="12.75" customHeight="1">
      <c r="A27" s="70" t="s">
        <v>97</v>
      </c>
      <c r="B27" s="66" t="s">
        <v>113</v>
      </c>
      <c r="C27" s="71">
        <f t="shared" si="0"/>
        <v>169340</v>
      </c>
      <c r="D27" s="72">
        <v>0</v>
      </c>
      <c r="E27" s="65">
        <v>74840</v>
      </c>
      <c r="F27" s="65">
        <v>94500</v>
      </c>
    </row>
    <row r="28" spans="1:6" ht="12.75" customHeight="1">
      <c r="A28" s="70" t="s">
        <v>110</v>
      </c>
      <c r="B28" s="66" t="s">
        <v>211</v>
      </c>
      <c r="C28" s="71">
        <f t="shared" si="0"/>
        <v>169340</v>
      </c>
      <c r="D28" s="72">
        <v>0</v>
      </c>
      <c r="E28" s="65">
        <v>74840</v>
      </c>
      <c r="F28" s="65">
        <v>94500</v>
      </c>
    </row>
    <row r="29" spans="1:6" ht="12.75" customHeight="1">
      <c r="A29" s="70" t="s">
        <v>27</v>
      </c>
      <c r="B29" s="66" t="s">
        <v>254</v>
      </c>
      <c r="C29" s="71">
        <f t="shared" si="0"/>
        <v>150000</v>
      </c>
      <c r="D29" s="72">
        <v>0</v>
      </c>
      <c r="E29" s="65">
        <v>10000</v>
      </c>
      <c r="F29" s="65">
        <v>140000</v>
      </c>
    </row>
    <row r="30" spans="1:6" ht="12.75" customHeight="1">
      <c r="A30" s="70" t="s">
        <v>40</v>
      </c>
      <c r="B30" s="66" t="s">
        <v>39</v>
      </c>
      <c r="C30" s="71">
        <f t="shared" si="0"/>
        <v>150000</v>
      </c>
      <c r="D30" s="72">
        <v>0</v>
      </c>
      <c r="E30" s="65">
        <v>10000</v>
      </c>
      <c r="F30" s="65">
        <v>140000</v>
      </c>
    </row>
    <row r="31" spans="1:6" ht="12.75" customHeight="1">
      <c r="A31" s="70" t="s">
        <v>236</v>
      </c>
      <c r="B31" s="66" t="s">
        <v>243</v>
      </c>
      <c r="C31" s="71">
        <f t="shared" si="0"/>
        <v>37000</v>
      </c>
      <c r="D31" s="72">
        <v>0</v>
      </c>
      <c r="E31" s="65">
        <v>20000</v>
      </c>
      <c r="F31" s="65">
        <v>17000</v>
      </c>
    </row>
    <row r="32" spans="1:6" ht="12.75" customHeight="1">
      <c r="A32" s="70" t="s">
        <v>244</v>
      </c>
      <c r="B32" s="66" t="s">
        <v>59</v>
      </c>
      <c r="C32" s="71">
        <f t="shared" si="0"/>
        <v>37000</v>
      </c>
      <c r="D32" s="72">
        <v>0</v>
      </c>
      <c r="E32" s="65">
        <v>20000</v>
      </c>
      <c r="F32" s="65">
        <v>17000</v>
      </c>
    </row>
    <row r="33" spans="1:6" ht="12.75" customHeight="1">
      <c r="A33" s="70" t="s">
        <v>100</v>
      </c>
      <c r="B33" s="66" t="s">
        <v>107</v>
      </c>
      <c r="C33" s="71">
        <f t="shared" si="0"/>
        <v>30000</v>
      </c>
      <c r="D33" s="72">
        <v>0</v>
      </c>
      <c r="E33" s="65">
        <v>0</v>
      </c>
      <c r="F33" s="65">
        <v>30000</v>
      </c>
    </row>
    <row r="34" spans="1:6" ht="12.75" customHeight="1">
      <c r="A34" s="70" t="s">
        <v>109</v>
      </c>
      <c r="B34" s="66" t="s">
        <v>95</v>
      </c>
      <c r="C34" s="71">
        <f t="shared" si="0"/>
        <v>30000</v>
      </c>
      <c r="D34" s="72">
        <v>0</v>
      </c>
      <c r="E34" s="65">
        <v>0</v>
      </c>
      <c r="F34" s="65">
        <v>30000</v>
      </c>
    </row>
    <row r="35" spans="1:6" ht="12.75" customHeight="1">
      <c r="A35" s="70" t="s">
        <v>12</v>
      </c>
      <c r="B35" s="66" t="s">
        <v>263</v>
      </c>
      <c r="C35" s="71">
        <f t="shared" si="0"/>
        <v>107000</v>
      </c>
      <c r="D35" s="72">
        <v>0</v>
      </c>
      <c r="E35" s="65">
        <v>30000</v>
      </c>
      <c r="F35" s="65">
        <v>77000</v>
      </c>
    </row>
    <row r="36" spans="1:6" ht="12.75" customHeight="1">
      <c r="A36" s="70" t="s">
        <v>51</v>
      </c>
      <c r="B36" s="66" t="s">
        <v>34</v>
      </c>
      <c r="C36" s="71">
        <f t="shared" si="0"/>
        <v>107000</v>
      </c>
      <c r="D36" s="72">
        <v>0</v>
      </c>
      <c r="E36" s="65">
        <v>30000</v>
      </c>
      <c r="F36" s="65">
        <v>77000</v>
      </c>
    </row>
    <row r="37" spans="1:6" ht="12.75" customHeight="1">
      <c r="A37" s="70" t="s">
        <v>81</v>
      </c>
      <c r="B37" s="66" t="s">
        <v>111</v>
      </c>
      <c r="C37" s="71">
        <f t="shared" si="0"/>
        <v>100000</v>
      </c>
      <c r="D37" s="72">
        <v>0</v>
      </c>
      <c r="E37" s="65">
        <v>50000</v>
      </c>
      <c r="F37" s="65">
        <v>50000</v>
      </c>
    </row>
    <row r="38" spans="1:6" ht="12.75" customHeight="1">
      <c r="A38" s="70" t="s">
        <v>128</v>
      </c>
      <c r="B38" s="66" t="s">
        <v>235</v>
      </c>
      <c r="C38" s="71">
        <f aca="true" t="shared" si="1" ref="C38:C61">D38+E38+F38</f>
        <v>100000</v>
      </c>
      <c r="D38" s="72">
        <v>0</v>
      </c>
      <c r="E38" s="65">
        <v>50000</v>
      </c>
      <c r="F38" s="65">
        <v>50000</v>
      </c>
    </row>
    <row r="39" spans="1:6" ht="12.75" customHeight="1">
      <c r="A39" s="70" t="s">
        <v>156</v>
      </c>
      <c r="B39" s="66" t="s">
        <v>256</v>
      </c>
      <c r="C39" s="71">
        <f t="shared" si="1"/>
        <v>30000</v>
      </c>
      <c r="D39" s="72">
        <v>0</v>
      </c>
      <c r="E39" s="65">
        <v>0</v>
      </c>
      <c r="F39" s="65">
        <v>30000</v>
      </c>
    </row>
    <row r="40" spans="1:6" ht="12.75" customHeight="1">
      <c r="A40" s="70" t="s">
        <v>198</v>
      </c>
      <c r="B40" s="66" t="s">
        <v>106</v>
      </c>
      <c r="C40" s="71">
        <f t="shared" si="1"/>
        <v>30000</v>
      </c>
      <c r="D40" s="72">
        <v>0</v>
      </c>
      <c r="E40" s="65">
        <v>0</v>
      </c>
      <c r="F40" s="65">
        <v>30000</v>
      </c>
    </row>
    <row r="41" spans="1:6" ht="12.75" customHeight="1">
      <c r="A41" s="70" t="s">
        <v>8</v>
      </c>
      <c r="B41" s="66" t="s">
        <v>1</v>
      </c>
      <c r="C41" s="71">
        <f t="shared" si="1"/>
        <v>115000</v>
      </c>
      <c r="D41" s="72">
        <v>0</v>
      </c>
      <c r="E41" s="65">
        <v>40000</v>
      </c>
      <c r="F41" s="65">
        <v>75000</v>
      </c>
    </row>
    <row r="42" spans="1:6" ht="12.75" customHeight="1">
      <c r="A42" s="70" t="s">
        <v>52</v>
      </c>
      <c r="B42" s="66" t="s">
        <v>228</v>
      </c>
      <c r="C42" s="71">
        <f t="shared" si="1"/>
        <v>115000</v>
      </c>
      <c r="D42" s="72">
        <v>0</v>
      </c>
      <c r="E42" s="65">
        <v>40000</v>
      </c>
      <c r="F42" s="65">
        <v>75000</v>
      </c>
    </row>
    <row r="43" spans="1:6" ht="12.75" customHeight="1">
      <c r="A43" s="70" t="s">
        <v>79</v>
      </c>
      <c r="B43" s="66" t="s">
        <v>54</v>
      </c>
      <c r="C43" s="71">
        <f t="shared" si="1"/>
        <v>87000</v>
      </c>
      <c r="D43" s="72">
        <v>0</v>
      </c>
      <c r="E43" s="65">
        <v>30000</v>
      </c>
      <c r="F43" s="65">
        <v>57000</v>
      </c>
    </row>
    <row r="44" spans="1:6" ht="12.75" customHeight="1">
      <c r="A44" s="70" t="s">
        <v>131</v>
      </c>
      <c r="B44" s="66" t="s">
        <v>240</v>
      </c>
      <c r="C44" s="71">
        <f t="shared" si="1"/>
        <v>87000</v>
      </c>
      <c r="D44" s="72">
        <v>0</v>
      </c>
      <c r="E44" s="65">
        <v>30000</v>
      </c>
      <c r="F44" s="65">
        <v>57000</v>
      </c>
    </row>
    <row r="45" spans="1:6" ht="12.75" customHeight="1">
      <c r="A45" s="70" t="s">
        <v>158</v>
      </c>
      <c r="B45" s="66" t="s">
        <v>189</v>
      </c>
      <c r="C45" s="71">
        <f t="shared" si="1"/>
        <v>20000</v>
      </c>
      <c r="D45" s="72">
        <v>0</v>
      </c>
      <c r="E45" s="65">
        <v>20000</v>
      </c>
      <c r="F45" s="65">
        <v>0</v>
      </c>
    </row>
    <row r="46" spans="1:6" ht="12.75" customHeight="1">
      <c r="A46" s="70" t="s">
        <v>197</v>
      </c>
      <c r="B46" s="66" t="s">
        <v>166</v>
      </c>
      <c r="C46" s="71">
        <f t="shared" si="1"/>
        <v>20000</v>
      </c>
      <c r="D46" s="72">
        <v>0</v>
      </c>
      <c r="E46" s="65">
        <v>20000</v>
      </c>
      <c r="F46" s="65">
        <v>0</v>
      </c>
    </row>
    <row r="47" spans="1:6" ht="12.75" customHeight="1">
      <c r="A47" s="70" t="s">
        <v>209</v>
      </c>
      <c r="B47" s="66" t="s">
        <v>85</v>
      </c>
      <c r="C47" s="71">
        <f t="shared" si="1"/>
        <v>86000</v>
      </c>
      <c r="D47" s="72">
        <v>0</v>
      </c>
      <c r="E47" s="65">
        <v>20000</v>
      </c>
      <c r="F47" s="65">
        <v>66000</v>
      </c>
    </row>
    <row r="48" spans="1:6" ht="12.75" customHeight="1">
      <c r="A48" s="70" t="s">
        <v>147</v>
      </c>
      <c r="B48" s="66" t="s">
        <v>139</v>
      </c>
      <c r="C48" s="71">
        <f t="shared" si="1"/>
        <v>86000</v>
      </c>
      <c r="D48" s="72">
        <v>0</v>
      </c>
      <c r="E48" s="65">
        <v>20000</v>
      </c>
      <c r="F48" s="65">
        <v>66000</v>
      </c>
    </row>
    <row r="49" spans="1:6" ht="12.75" customHeight="1">
      <c r="A49" s="70" t="s">
        <v>265</v>
      </c>
      <c r="B49" s="66" t="s">
        <v>144</v>
      </c>
      <c r="C49" s="71">
        <f t="shared" si="1"/>
        <v>9860</v>
      </c>
      <c r="D49" s="72">
        <v>0</v>
      </c>
      <c r="E49" s="65">
        <v>9860</v>
      </c>
      <c r="F49" s="65">
        <v>0</v>
      </c>
    </row>
    <row r="50" spans="1:6" ht="12.75" customHeight="1">
      <c r="A50" s="70" t="s">
        <v>218</v>
      </c>
      <c r="B50" s="66" t="s">
        <v>86</v>
      </c>
      <c r="C50" s="71">
        <f t="shared" si="1"/>
        <v>9860</v>
      </c>
      <c r="D50" s="72">
        <v>0</v>
      </c>
      <c r="E50" s="65">
        <v>9860</v>
      </c>
      <c r="F50" s="65">
        <v>0</v>
      </c>
    </row>
    <row r="51" spans="1:6" ht="12.75" customHeight="1">
      <c r="A51" s="70" t="s">
        <v>188</v>
      </c>
      <c r="B51" s="66" t="s">
        <v>84</v>
      </c>
      <c r="C51" s="71">
        <f t="shared" si="1"/>
        <v>40000</v>
      </c>
      <c r="D51" s="72">
        <v>0</v>
      </c>
      <c r="E51" s="65">
        <v>40000</v>
      </c>
      <c r="F51" s="65">
        <v>0</v>
      </c>
    </row>
    <row r="52" spans="1:6" ht="12.75" customHeight="1">
      <c r="A52" s="70" t="s">
        <v>165</v>
      </c>
      <c r="B52" s="66" t="s">
        <v>104</v>
      </c>
      <c r="C52" s="71">
        <f t="shared" si="1"/>
        <v>40000</v>
      </c>
      <c r="D52" s="72">
        <v>0</v>
      </c>
      <c r="E52" s="65">
        <v>40000</v>
      </c>
      <c r="F52" s="65">
        <v>0</v>
      </c>
    </row>
    <row r="53" spans="1:6" ht="12.75" customHeight="1">
      <c r="A53" s="70" t="s">
        <v>190</v>
      </c>
      <c r="B53" s="66" t="s">
        <v>119</v>
      </c>
      <c r="C53" s="71">
        <f t="shared" si="1"/>
        <v>110520</v>
      </c>
      <c r="D53" s="72">
        <v>0</v>
      </c>
      <c r="E53" s="65">
        <v>110520</v>
      </c>
      <c r="F53" s="65">
        <v>0</v>
      </c>
    </row>
    <row r="54" spans="1:6" ht="12.75" customHeight="1">
      <c r="A54" s="70" t="s">
        <v>164</v>
      </c>
      <c r="B54" s="66" t="s">
        <v>62</v>
      </c>
      <c r="C54" s="71">
        <f t="shared" si="1"/>
        <v>110520</v>
      </c>
      <c r="D54" s="72">
        <v>0</v>
      </c>
      <c r="E54" s="65">
        <v>110520</v>
      </c>
      <c r="F54" s="65">
        <v>0</v>
      </c>
    </row>
    <row r="55" spans="1:6" ht="12.75" customHeight="1">
      <c r="A55" s="70" t="s">
        <v>157</v>
      </c>
      <c r="B55" s="66" t="s">
        <v>118</v>
      </c>
      <c r="C55" s="71">
        <f t="shared" si="1"/>
        <v>611480</v>
      </c>
      <c r="D55" s="72">
        <v>0</v>
      </c>
      <c r="E55" s="65">
        <v>11480</v>
      </c>
      <c r="F55" s="65">
        <v>600000</v>
      </c>
    </row>
    <row r="56" spans="1:6" ht="12.75" customHeight="1">
      <c r="A56" s="70" t="s">
        <v>196</v>
      </c>
      <c r="B56" s="66" t="s">
        <v>96</v>
      </c>
      <c r="C56" s="71">
        <f t="shared" si="1"/>
        <v>611480</v>
      </c>
      <c r="D56" s="72">
        <v>0</v>
      </c>
      <c r="E56" s="65">
        <v>11480</v>
      </c>
      <c r="F56" s="65">
        <v>600000</v>
      </c>
    </row>
    <row r="57" spans="1:6" ht="12.75" customHeight="1">
      <c r="A57" s="70" t="s">
        <v>72</v>
      </c>
      <c r="B57" s="66" t="s">
        <v>6</v>
      </c>
      <c r="C57" s="71">
        <f t="shared" si="1"/>
        <v>132132</v>
      </c>
      <c r="D57" s="72">
        <v>132132</v>
      </c>
      <c r="E57" s="65">
        <v>0</v>
      </c>
      <c r="F57" s="65">
        <v>0</v>
      </c>
    </row>
    <row r="58" spans="1:6" ht="12.75" customHeight="1">
      <c r="A58" s="70" t="s">
        <v>105</v>
      </c>
      <c r="B58" s="66" t="s">
        <v>142</v>
      </c>
      <c r="C58" s="71">
        <f t="shared" si="1"/>
        <v>112632</v>
      </c>
      <c r="D58" s="72">
        <v>112632</v>
      </c>
      <c r="E58" s="65">
        <v>0</v>
      </c>
      <c r="F58" s="65">
        <v>0</v>
      </c>
    </row>
    <row r="59" spans="1:6" ht="12.75" customHeight="1">
      <c r="A59" s="70" t="s">
        <v>89</v>
      </c>
      <c r="B59" s="66" t="s">
        <v>45</v>
      </c>
      <c r="C59" s="71">
        <f t="shared" si="1"/>
        <v>112632</v>
      </c>
      <c r="D59" s="72">
        <v>112632</v>
      </c>
      <c r="E59" s="65">
        <v>0</v>
      </c>
      <c r="F59" s="65">
        <v>0</v>
      </c>
    </row>
    <row r="60" spans="1:6" ht="12.75" customHeight="1">
      <c r="A60" s="70" t="s">
        <v>32</v>
      </c>
      <c r="B60" s="66" t="s">
        <v>92</v>
      </c>
      <c r="C60" s="71">
        <f t="shared" si="1"/>
        <v>19500</v>
      </c>
      <c r="D60" s="72">
        <v>19500</v>
      </c>
      <c r="E60" s="65">
        <v>0</v>
      </c>
      <c r="F60" s="65">
        <v>0</v>
      </c>
    </row>
    <row r="61" spans="1:6" ht="12.75" customHeight="1">
      <c r="A61" s="70" t="s">
        <v>23</v>
      </c>
      <c r="B61" s="66" t="s">
        <v>262</v>
      </c>
      <c r="C61" s="71">
        <f t="shared" si="1"/>
        <v>19500</v>
      </c>
      <c r="D61" s="72">
        <v>19500</v>
      </c>
      <c r="E61" s="65">
        <v>0</v>
      </c>
      <c r="F61" s="65">
        <v>0</v>
      </c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/>
      <c r="B63" s="1"/>
      <c r="C63" s="1"/>
      <c r="D63" s="1"/>
      <c r="E63" s="1"/>
      <c r="F63" s="1"/>
    </row>
    <row r="64" spans="2:6" ht="12.75" customHeight="1">
      <c r="B64" s="1"/>
      <c r="C64" s="1"/>
      <c r="D64" s="1"/>
      <c r="F64" s="1"/>
    </row>
  </sheetData>
  <sheetProtection/>
  <mergeCells count="7">
    <mergeCell ref="E4:F4"/>
    <mergeCell ref="D4:D5"/>
    <mergeCell ref="C4:C5"/>
    <mergeCell ref="A3:B3"/>
    <mergeCell ref="A4:A5"/>
    <mergeCell ref="B4:B5"/>
    <mergeCell ref="C3:F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8" sqref="F8"/>
    </sheetView>
  </sheetViews>
  <sheetFormatPr defaultColWidth="9.16015625" defaultRowHeight="11.25"/>
  <cols>
    <col min="1" max="1" width="28.5" style="84" customWidth="1"/>
    <col min="2" max="2" width="19" style="84" customWidth="1"/>
    <col min="3" max="3" width="20.33203125" style="96" customWidth="1"/>
    <col min="4" max="4" width="20.16015625" style="84" customWidth="1"/>
    <col min="5" max="5" width="14.66015625" style="84" customWidth="1"/>
    <col min="6" max="6" width="41.83203125" style="84" customWidth="1"/>
    <col min="7" max="250" width="9.16015625" style="84" customWidth="1"/>
    <col min="251" max="16384" width="9.16015625" style="84" customWidth="1"/>
  </cols>
  <sheetData>
    <row r="1" ht="12" customHeight="1">
      <c r="A1" s="94" t="s">
        <v>285</v>
      </c>
    </row>
    <row r="2" spans="1:6" ht="47.25" customHeight="1">
      <c r="A2" s="112" t="s">
        <v>284</v>
      </c>
      <c r="B2" s="112"/>
      <c r="C2" s="112"/>
      <c r="D2" s="112"/>
      <c r="E2" s="112"/>
      <c r="F2" s="112"/>
    </row>
    <row r="3" spans="1:6" s="86" customFormat="1" ht="21" customHeight="1">
      <c r="A3" s="93" t="s">
        <v>283</v>
      </c>
      <c r="B3" s="93"/>
      <c r="C3" s="92"/>
      <c r="D3" s="91"/>
      <c r="E3" s="91"/>
      <c r="F3" s="90" t="s">
        <v>282</v>
      </c>
    </row>
    <row r="4" spans="1:6" s="86" customFormat="1" ht="38.25" customHeight="1">
      <c r="A4" s="89" t="s">
        <v>281</v>
      </c>
      <c r="B4" s="89" t="s">
        <v>280</v>
      </c>
      <c r="C4" s="89" t="s">
        <v>279</v>
      </c>
      <c r="D4" s="89" t="s">
        <v>278</v>
      </c>
      <c r="E4" s="89" t="s">
        <v>277</v>
      </c>
      <c r="F4" s="89" t="s">
        <v>276</v>
      </c>
    </row>
    <row r="5" spans="1:6" s="86" customFormat="1" ht="33.75" customHeight="1">
      <c r="A5" s="88" t="s">
        <v>150</v>
      </c>
      <c r="B5" s="88"/>
      <c r="C5" s="97">
        <v>11</v>
      </c>
      <c r="D5" s="97">
        <v>11</v>
      </c>
      <c r="E5" s="87"/>
      <c r="F5" s="87"/>
    </row>
    <row r="6" spans="1:6" s="86" customFormat="1" ht="96.75" customHeight="1">
      <c r="A6" s="88" t="s">
        <v>275</v>
      </c>
      <c r="B6" s="88">
        <v>0</v>
      </c>
      <c r="C6" s="95">
        <v>5</v>
      </c>
      <c r="D6" s="95">
        <v>0</v>
      </c>
      <c r="E6" s="95" t="s">
        <v>288</v>
      </c>
      <c r="F6" s="98" t="s">
        <v>291</v>
      </c>
    </row>
    <row r="7" spans="1:6" s="86" customFormat="1" ht="81.75" customHeight="1">
      <c r="A7" s="88" t="s">
        <v>134</v>
      </c>
      <c r="B7" s="88">
        <v>0</v>
      </c>
      <c r="C7" s="97">
        <v>2</v>
      </c>
      <c r="D7" s="97">
        <v>5</v>
      </c>
      <c r="E7" s="97" t="s">
        <v>287</v>
      </c>
      <c r="F7" s="99" t="s">
        <v>289</v>
      </c>
    </row>
    <row r="8" spans="1:11" s="86" customFormat="1" ht="91.5" customHeight="1">
      <c r="A8" s="88" t="s">
        <v>274</v>
      </c>
      <c r="B8" s="88">
        <v>4.3</v>
      </c>
      <c r="C8" s="97">
        <v>4</v>
      </c>
      <c r="D8" s="97">
        <v>6</v>
      </c>
      <c r="E8" s="97" t="s">
        <v>286</v>
      </c>
      <c r="F8" s="99" t="s">
        <v>290</v>
      </c>
      <c r="K8" s="86" t="s">
        <v>273</v>
      </c>
    </row>
    <row r="9" spans="1:6" s="86" customFormat="1" ht="35.25" customHeight="1">
      <c r="A9" s="88" t="s">
        <v>272</v>
      </c>
      <c r="B9" s="88">
        <v>0</v>
      </c>
      <c r="C9" s="97">
        <v>0</v>
      </c>
      <c r="D9" s="97">
        <v>0</v>
      </c>
      <c r="E9" s="97">
        <v>0</v>
      </c>
      <c r="F9" s="87"/>
    </row>
    <row r="10" spans="1:6" s="85" customFormat="1" ht="80.25" customHeight="1">
      <c r="A10" s="113" t="s">
        <v>271</v>
      </c>
      <c r="B10" s="113"/>
      <c r="C10" s="113"/>
      <c r="D10" s="113"/>
      <c r="E10" s="113"/>
      <c r="F10" s="113"/>
    </row>
  </sheetData>
  <sheetProtection/>
  <mergeCells count="2">
    <mergeCell ref="A2:F2"/>
    <mergeCell ref="A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6" sqref="A1:I6"/>
    </sheetView>
  </sheetViews>
  <sheetFormatPr defaultColWidth="9.16015625" defaultRowHeight="12.75" customHeight="1"/>
  <cols>
    <col min="1" max="1" width="17.33203125" style="0" customWidth="1"/>
    <col min="2" max="2" width="17" style="0" customWidth="1"/>
    <col min="3" max="3" width="9.16015625" style="0" customWidth="1"/>
    <col min="4" max="4" width="11.66015625" style="0" customWidth="1"/>
    <col min="5" max="5" width="14.33203125" style="0" customWidth="1"/>
    <col min="6" max="6" width="9.16015625" style="0" customWidth="1"/>
    <col min="7" max="8" width="17" style="0" customWidth="1"/>
  </cols>
  <sheetData>
    <row r="1" spans="1:8" ht="24" customHeight="1">
      <c r="A1" s="3" t="s">
        <v>210</v>
      </c>
      <c r="B1" s="3"/>
      <c r="C1" s="3"/>
      <c r="D1" s="3"/>
      <c r="E1" s="3"/>
      <c r="F1" s="3"/>
      <c r="G1" s="3"/>
      <c r="H1" s="3"/>
    </row>
    <row r="2" spans="1:8" ht="12.75" customHeight="1">
      <c r="A2" s="29"/>
      <c r="B2" s="29"/>
      <c r="C2" s="29"/>
      <c r="D2" s="29"/>
      <c r="E2" s="29"/>
      <c r="F2" s="29"/>
      <c r="G2" s="29"/>
      <c r="H2" s="29" t="s">
        <v>17</v>
      </c>
    </row>
    <row r="3" spans="1:8" ht="15.75" customHeight="1">
      <c r="A3" s="105" t="s">
        <v>268</v>
      </c>
      <c r="B3" s="105" t="s">
        <v>75</v>
      </c>
      <c r="C3" s="105" t="s">
        <v>94</v>
      </c>
      <c r="D3" s="105"/>
      <c r="E3" s="105"/>
      <c r="F3" s="105"/>
      <c r="G3" s="105"/>
      <c r="H3" s="105"/>
    </row>
    <row r="4" spans="1:8" ht="18.75" customHeight="1">
      <c r="A4" s="105"/>
      <c r="B4" s="106"/>
      <c r="C4" s="105" t="s">
        <v>55</v>
      </c>
      <c r="D4" s="109" t="s">
        <v>21</v>
      </c>
      <c r="E4" s="105"/>
      <c r="F4" s="105"/>
      <c r="G4" s="105" t="s">
        <v>163</v>
      </c>
      <c r="H4" s="105"/>
    </row>
    <row r="5" spans="1:8" ht="15" customHeight="1">
      <c r="A5" s="105"/>
      <c r="B5" s="106"/>
      <c r="C5" s="105"/>
      <c r="D5" s="45" t="s">
        <v>67</v>
      </c>
      <c r="E5" s="48" t="s">
        <v>135</v>
      </c>
      <c r="F5" s="48" t="s">
        <v>195</v>
      </c>
      <c r="G5" s="48" t="s">
        <v>194</v>
      </c>
      <c r="H5" s="46" t="s">
        <v>20</v>
      </c>
    </row>
    <row r="6" spans="1:8" ht="12.75" customHeight="1">
      <c r="A6" s="70"/>
      <c r="B6" s="66"/>
      <c r="C6" s="71">
        <f>D6+E6+F6+G6+H6</f>
        <v>0</v>
      </c>
      <c r="D6" s="67">
        <v>0</v>
      </c>
      <c r="E6" s="65">
        <v>0</v>
      </c>
      <c r="F6" s="68">
        <v>0</v>
      </c>
      <c r="G6" s="67">
        <v>0</v>
      </c>
      <c r="H6" s="65">
        <v>0</v>
      </c>
    </row>
    <row r="7" spans="1:8" ht="12.75" customHeight="1">
      <c r="A7" s="1"/>
      <c r="B7" s="1"/>
      <c r="C7" s="1"/>
      <c r="D7" s="1"/>
      <c r="E7" s="1"/>
      <c r="F7" s="1"/>
      <c r="G7" s="1"/>
      <c r="H7" s="1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F9" s="1"/>
      <c r="G9" s="1"/>
      <c r="H9" s="1"/>
    </row>
    <row r="10" spans="2:8" ht="12.75" customHeight="1">
      <c r="B10" s="1"/>
      <c r="C10" s="1"/>
      <c r="D10" s="1"/>
      <c r="E10" s="1"/>
      <c r="F10" s="1"/>
      <c r="G10" s="1"/>
      <c r="H10" s="1"/>
    </row>
    <row r="11" ht="12.75" customHeight="1">
      <c r="B11" s="1"/>
    </row>
    <row r="12" spans="2:4" ht="12.75" customHeight="1">
      <c r="B12" s="1"/>
      <c r="D12" s="1"/>
    </row>
    <row r="13" spans="1:4" ht="12.75" customHeight="1">
      <c r="A13" s="1"/>
      <c r="D13" s="1"/>
    </row>
    <row r="14" spans="3:7" ht="12.75" customHeight="1">
      <c r="C14" s="1"/>
      <c r="D14" s="1"/>
      <c r="G14" s="1"/>
    </row>
    <row r="16" spans="1:4" ht="12.75" customHeight="1">
      <c r="A16" s="1"/>
      <c r="D16" s="1"/>
    </row>
    <row r="17" ht="12.75" customHeight="1">
      <c r="D17" s="1"/>
    </row>
    <row r="18" ht="12.75" customHeight="1">
      <c r="D18" s="35"/>
    </row>
  </sheetData>
  <sheetProtection/>
  <mergeCells count="6">
    <mergeCell ref="G4:H4"/>
    <mergeCell ref="D4:F4"/>
    <mergeCell ref="C3:H3"/>
    <mergeCell ref="A3:A5"/>
    <mergeCell ref="B3:B5"/>
    <mergeCell ref="C4:C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9"/>
  <sheetViews>
    <sheetView showGridLines="0" showZeros="0" workbookViewId="0" topLeftCell="A1">
      <pane xSplit="23565" topLeftCell="A1" activePane="topLeft" state="split"/>
      <selection pane="topLeft" activeCell="L20" sqref="A1:L20"/>
      <selection pane="topRight" activeCell="A2" sqref="A2"/>
    </sheetView>
  </sheetViews>
  <sheetFormatPr defaultColWidth="9.16015625" defaultRowHeight="11.25"/>
  <cols>
    <col min="1" max="1" width="30.66015625" style="1" customWidth="1"/>
    <col min="2" max="2" width="16" style="1" customWidth="1"/>
    <col min="3" max="3" width="29.33203125" style="1" customWidth="1"/>
    <col min="4" max="4" width="16.66015625" style="1" customWidth="1"/>
    <col min="5" max="5" width="18" style="1" customWidth="1"/>
    <col min="6" max="6" width="18.5" style="1" customWidth="1"/>
    <col min="7" max="8" width="15.33203125" style="1" customWidth="1"/>
    <col min="9" max="9" width="17.83203125" style="1" customWidth="1"/>
    <col min="10" max="10" width="17.16015625" style="1" customWidth="1"/>
    <col min="11" max="11" width="13.66015625" style="1" customWidth="1"/>
    <col min="12" max="12" width="13.83203125" style="1" customWidth="1"/>
    <col min="13" max="40" width="9.16015625" style="1" customWidth="1"/>
  </cols>
  <sheetData>
    <row r="1" ht="12.75" customHeight="1"/>
    <row r="2" spans="1:12" ht="10.5" customHeight="1">
      <c r="A2" s="4"/>
      <c r="B2" s="5"/>
      <c r="C2" s="5"/>
      <c r="D2" s="6"/>
      <c r="E2" s="7"/>
      <c r="F2" s="7"/>
      <c r="G2" s="7"/>
      <c r="H2" s="7"/>
      <c r="I2" s="7"/>
      <c r="J2" s="7"/>
      <c r="K2" s="8"/>
      <c r="L2" s="6"/>
    </row>
    <row r="3" spans="1:12" ht="21" customHeight="1">
      <c r="A3" s="9" t="s">
        <v>78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3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 customHeight="1">
      <c r="A5" s="64" t="s">
        <v>101</v>
      </c>
      <c r="B5" s="11"/>
      <c r="C5" s="11"/>
      <c r="D5" s="7"/>
      <c r="E5" s="7"/>
      <c r="F5" s="7"/>
      <c r="G5" s="7"/>
      <c r="H5" s="7"/>
      <c r="I5" s="7"/>
      <c r="J5" s="7"/>
      <c r="L5" s="6" t="s">
        <v>17</v>
      </c>
    </row>
    <row r="6" spans="1:12" ht="15.75" customHeight="1">
      <c r="A6" s="12" t="s">
        <v>33</v>
      </c>
      <c r="B6" s="13"/>
      <c r="C6" s="13" t="s">
        <v>25</v>
      </c>
      <c r="D6" s="14"/>
      <c r="E6" s="14"/>
      <c r="F6" s="14"/>
      <c r="G6" s="14"/>
      <c r="H6" s="14"/>
      <c r="I6" s="14"/>
      <c r="J6" s="14"/>
      <c r="K6" s="14"/>
      <c r="L6" s="15"/>
    </row>
    <row r="7" spans="1:12" ht="12.75" customHeight="1">
      <c r="A7" s="101" t="s">
        <v>152</v>
      </c>
      <c r="B7" s="101" t="s">
        <v>73</v>
      </c>
      <c r="C7" s="101" t="s">
        <v>37</v>
      </c>
      <c r="D7" s="16" t="s">
        <v>9</v>
      </c>
      <c r="E7" s="17"/>
      <c r="F7" s="17"/>
      <c r="G7" s="17"/>
      <c r="H7" s="17"/>
      <c r="I7" s="17"/>
      <c r="J7" s="17"/>
      <c r="K7" s="17"/>
      <c r="L7" s="17"/>
    </row>
    <row r="8" spans="1:12" ht="24.75" customHeight="1">
      <c r="A8" s="101"/>
      <c r="B8" s="101"/>
      <c r="C8" s="101"/>
      <c r="D8" s="103" t="s">
        <v>55</v>
      </c>
      <c r="E8" s="100" t="s">
        <v>205</v>
      </c>
      <c r="F8" s="100" t="s">
        <v>207</v>
      </c>
      <c r="G8" s="100" t="s">
        <v>168</v>
      </c>
      <c r="H8" s="100"/>
      <c r="I8" s="100"/>
      <c r="J8" s="100" t="s">
        <v>123</v>
      </c>
      <c r="K8" s="114" t="s">
        <v>167</v>
      </c>
      <c r="L8" s="100" t="s">
        <v>137</v>
      </c>
    </row>
    <row r="9" spans="1:12" ht="25.5" customHeight="1">
      <c r="A9" s="101"/>
      <c r="B9" s="102"/>
      <c r="C9" s="101"/>
      <c r="D9" s="103"/>
      <c r="E9" s="100"/>
      <c r="F9" s="100"/>
      <c r="G9" s="31" t="s">
        <v>150</v>
      </c>
      <c r="H9" s="32" t="s">
        <v>257</v>
      </c>
      <c r="I9" s="31" t="s">
        <v>247</v>
      </c>
      <c r="J9" s="100"/>
      <c r="K9" s="114"/>
      <c r="L9" s="100"/>
    </row>
    <row r="10" spans="1:12" ht="24.75" customHeight="1">
      <c r="A10" s="18" t="s">
        <v>172</v>
      </c>
      <c r="B10" s="19">
        <f>G19</f>
        <v>3919284.83</v>
      </c>
      <c r="C10" s="27" t="s">
        <v>253</v>
      </c>
      <c r="D10" s="19">
        <f aca="true" t="shared" si="0" ref="D10:L10">D11+D12+D13</f>
        <v>3919284.83</v>
      </c>
      <c r="E10" s="19">
        <f t="shared" si="0"/>
        <v>0</v>
      </c>
      <c r="F10" s="19">
        <f t="shared" si="0"/>
        <v>0</v>
      </c>
      <c r="G10" s="19">
        <f t="shared" si="0"/>
        <v>3919284.83</v>
      </c>
      <c r="H10" s="19">
        <f t="shared" si="0"/>
        <v>0</v>
      </c>
      <c r="I10" s="19">
        <f t="shared" si="0"/>
        <v>3919284.83</v>
      </c>
      <c r="J10" s="19">
        <f t="shared" si="0"/>
        <v>0</v>
      </c>
      <c r="K10" s="19">
        <f t="shared" si="0"/>
        <v>0</v>
      </c>
      <c r="L10" s="19">
        <f t="shared" si="0"/>
        <v>0</v>
      </c>
    </row>
    <row r="11" spans="1:12" ht="24.75" customHeight="1">
      <c r="A11" s="22" t="s">
        <v>231</v>
      </c>
      <c r="B11" s="19">
        <f>I19</f>
        <v>3919284.83</v>
      </c>
      <c r="C11" s="33" t="s">
        <v>230</v>
      </c>
      <c r="D11" s="62">
        <v>2083952.83</v>
      </c>
      <c r="E11" s="19">
        <v>0</v>
      </c>
      <c r="F11" s="63">
        <v>0</v>
      </c>
      <c r="G11" s="63">
        <v>2083952.83</v>
      </c>
      <c r="H11" s="34">
        <f>G11-I11</f>
        <v>0</v>
      </c>
      <c r="I11" s="20">
        <v>2083952.83</v>
      </c>
      <c r="J11" s="20">
        <v>0</v>
      </c>
      <c r="K11" s="20">
        <v>0</v>
      </c>
      <c r="L11" s="20">
        <v>0</v>
      </c>
    </row>
    <row r="12" spans="1:12" ht="24.75" customHeight="1">
      <c r="A12" s="22" t="s">
        <v>233</v>
      </c>
      <c r="B12" s="19">
        <f>H19</f>
        <v>0</v>
      </c>
      <c r="C12" s="33" t="s">
        <v>88</v>
      </c>
      <c r="D12" s="62">
        <v>132132</v>
      </c>
      <c r="E12" s="19">
        <v>0</v>
      </c>
      <c r="F12" s="63">
        <v>0</v>
      </c>
      <c r="G12" s="63">
        <v>132132</v>
      </c>
      <c r="H12" s="34">
        <f>G12-I12</f>
        <v>0</v>
      </c>
      <c r="I12" s="20">
        <v>132132</v>
      </c>
      <c r="J12" s="20">
        <v>0</v>
      </c>
      <c r="K12" s="20">
        <v>0</v>
      </c>
      <c r="L12" s="20">
        <v>0</v>
      </c>
    </row>
    <row r="13" spans="1:12" ht="24.75" customHeight="1">
      <c r="A13" s="22" t="s">
        <v>82</v>
      </c>
      <c r="B13" s="20">
        <f>L19</f>
        <v>0</v>
      </c>
      <c r="C13" s="33" t="s">
        <v>80</v>
      </c>
      <c r="D13" s="61">
        <v>1703200</v>
      </c>
      <c r="E13" s="58">
        <v>0</v>
      </c>
      <c r="F13" s="60">
        <v>0</v>
      </c>
      <c r="G13" s="60">
        <v>1703200</v>
      </c>
      <c r="H13" s="34">
        <f>G13-I13</f>
        <v>0</v>
      </c>
      <c r="I13" s="58">
        <v>1703200</v>
      </c>
      <c r="J13" s="58">
        <v>0</v>
      </c>
      <c r="K13" s="58">
        <v>0</v>
      </c>
      <c r="L13" s="58">
        <v>0</v>
      </c>
    </row>
    <row r="14" spans="1:12" ht="24.75" customHeight="1">
      <c r="A14" s="23" t="s">
        <v>61</v>
      </c>
      <c r="B14" s="26">
        <f>J19</f>
        <v>0</v>
      </c>
      <c r="C14" s="28" t="s">
        <v>242</v>
      </c>
      <c r="D14" s="26">
        <f aca="true" t="shared" si="1" ref="D14:L14">D15+D16</f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</row>
    <row r="15" spans="1:12" ht="24.75" customHeight="1">
      <c r="A15" s="23" t="s">
        <v>237</v>
      </c>
      <c r="B15" s="19">
        <f>K19</f>
        <v>0</v>
      </c>
      <c r="C15" s="33" t="s">
        <v>241</v>
      </c>
      <c r="D15" s="59">
        <v>0</v>
      </c>
      <c r="E15" s="20">
        <v>0</v>
      </c>
      <c r="F15" s="57">
        <v>0</v>
      </c>
      <c r="G15" s="57">
        <v>0</v>
      </c>
      <c r="H15" s="34">
        <f>G15-I15</f>
        <v>0</v>
      </c>
      <c r="I15" s="20">
        <v>0</v>
      </c>
      <c r="J15" s="20">
        <v>0</v>
      </c>
      <c r="K15" s="20">
        <v>0</v>
      </c>
      <c r="L15" s="20">
        <v>0</v>
      </c>
    </row>
    <row r="16" spans="1:12" ht="24.75" customHeight="1">
      <c r="A16" s="23" t="s">
        <v>267</v>
      </c>
      <c r="B16" s="20">
        <f>F19</f>
        <v>0</v>
      </c>
      <c r="C16" s="28"/>
      <c r="D16" s="21"/>
      <c r="E16" s="21"/>
      <c r="F16" s="21"/>
      <c r="G16" s="21"/>
      <c r="H16" s="20"/>
      <c r="I16" s="20"/>
      <c r="J16" s="20"/>
      <c r="K16" s="20"/>
      <c r="L16" s="20"/>
    </row>
    <row r="17" spans="1:12" ht="24.75" customHeight="1">
      <c r="A17" s="54" t="s">
        <v>255</v>
      </c>
      <c r="B17" s="26">
        <f>E19</f>
        <v>0</v>
      </c>
      <c r="C17" s="28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4.75" customHeight="1">
      <c r="A18" s="55"/>
      <c r="B18" s="19"/>
      <c r="C18" s="2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4.75" customHeight="1">
      <c r="A19" s="56" t="s">
        <v>42</v>
      </c>
      <c r="B19" s="24">
        <f>B10+B16+B17+B13+B14+B15</f>
        <v>3919284.83</v>
      </c>
      <c r="C19" s="25" t="s">
        <v>245</v>
      </c>
      <c r="D19" s="20">
        <f aca="true" t="shared" si="2" ref="D19:L19">D10+D14</f>
        <v>3919284.83</v>
      </c>
      <c r="E19" s="20">
        <f t="shared" si="2"/>
        <v>0</v>
      </c>
      <c r="F19" s="20">
        <f t="shared" si="2"/>
        <v>0</v>
      </c>
      <c r="G19" s="20">
        <f t="shared" si="2"/>
        <v>3919284.83</v>
      </c>
      <c r="H19" s="20">
        <f t="shared" si="2"/>
        <v>0</v>
      </c>
      <c r="I19" s="20">
        <f t="shared" si="2"/>
        <v>3919284.83</v>
      </c>
      <c r="J19" s="20">
        <f t="shared" si="2"/>
        <v>0</v>
      </c>
      <c r="K19" s="20">
        <f t="shared" si="2"/>
        <v>0</v>
      </c>
      <c r="L19" s="20">
        <f t="shared" si="2"/>
        <v>0</v>
      </c>
    </row>
    <row r="20" ht="24.75" customHeight="1"/>
    <row r="21" ht="9.75" customHeight="1"/>
    <row r="22" ht="9.75" customHeight="1"/>
    <row r="23" ht="12.75" customHeight="1"/>
    <row r="24" ht="12.75" customHeight="1"/>
    <row r="25" ht="9.75" customHeight="1"/>
  </sheetData>
  <sheetProtection/>
  <mergeCells count="10">
    <mergeCell ref="L8:L9"/>
    <mergeCell ref="C7:C9"/>
    <mergeCell ref="B7:B9"/>
    <mergeCell ref="A7:A9"/>
    <mergeCell ref="D8:D9"/>
    <mergeCell ref="K8:K9"/>
    <mergeCell ref="E8:E9"/>
    <mergeCell ref="F8:F9"/>
    <mergeCell ref="G8:I8"/>
    <mergeCell ref="J8:J9"/>
  </mergeCells>
  <printOptions horizontalCentered="1"/>
  <pageMargins left="0.5118110236220472" right="0.5118110236220472" top="0.3937007874015748" bottom="0.3937007874015748" header="0" footer="0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PageLayoutView="0" workbookViewId="0" topLeftCell="A1">
      <selection activeCell="L13" sqref="L13"/>
    </sheetView>
  </sheetViews>
  <sheetFormatPr defaultColWidth="9.16015625" defaultRowHeight="12.75" customHeight="1"/>
  <cols>
    <col min="1" max="1" width="15.5" style="0" customWidth="1"/>
    <col min="2" max="2" width="18.66015625" style="0" customWidth="1"/>
    <col min="3" max="3" width="15.66015625" style="0" customWidth="1"/>
    <col min="4" max="4" width="18" style="0" customWidth="1"/>
    <col min="5" max="5" width="18.83203125" style="0" customWidth="1"/>
    <col min="6" max="6" width="13.16015625" style="0" customWidth="1"/>
    <col min="7" max="7" width="21.33203125" style="0" customWidth="1"/>
    <col min="8" max="8" width="15.5" style="0" customWidth="1"/>
    <col min="9" max="9" width="12.66015625" style="0" customWidth="1"/>
    <col min="10" max="10" width="14.83203125" style="0" customWidth="1"/>
    <col min="11" max="11" width="14.33203125" style="0" customWidth="1"/>
    <col min="12" max="12" width="17.33203125" style="0" customWidth="1"/>
    <col min="13" max="13" width="13.83203125" style="0" customWidth="1"/>
  </cols>
  <sheetData>
    <row r="1" spans="1:13" ht="16.5" customHeight="1">
      <c r="A1" s="3" t="s">
        <v>222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2.75" customHeight="1">
      <c r="M2" t="s">
        <v>17</v>
      </c>
    </row>
    <row r="3" spans="1:13" ht="21" customHeight="1">
      <c r="A3" s="105" t="s">
        <v>130</v>
      </c>
      <c r="B3" s="120" t="s">
        <v>223</v>
      </c>
      <c r="C3" s="118" t="s">
        <v>221</v>
      </c>
      <c r="D3" s="51" t="s">
        <v>155</v>
      </c>
      <c r="E3" s="52"/>
      <c r="F3" s="52"/>
      <c r="G3" s="52"/>
      <c r="H3" s="52"/>
      <c r="I3" s="53"/>
      <c r="J3" s="117" t="s">
        <v>185</v>
      </c>
      <c r="K3" s="115" t="s">
        <v>137</v>
      </c>
      <c r="L3" s="115" t="s">
        <v>167</v>
      </c>
      <c r="M3" s="115" t="s">
        <v>30</v>
      </c>
    </row>
    <row r="4" spans="1:13" ht="27.75" customHeight="1">
      <c r="A4" s="110"/>
      <c r="B4" s="119"/>
      <c r="C4" s="119"/>
      <c r="D4" s="30" t="s">
        <v>16</v>
      </c>
      <c r="E4" s="30" t="s">
        <v>247</v>
      </c>
      <c r="F4" s="30" t="s">
        <v>38</v>
      </c>
      <c r="G4" s="30" t="s">
        <v>180</v>
      </c>
      <c r="H4" s="30" t="s">
        <v>11</v>
      </c>
      <c r="I4" s="30" t="s">
        <v>7</v>
      </c>
      <c r="J4" s="116"/>
      <c r="K4" s="116"/>
      <c r="L4" s="116"/>
      <c r="M4" s="116"/>
    </row>
    <row r="5" spans="1:13" ht="15" customHeight="1">
      <c r="A5" s="75"/>
      <c r="B5" s="74" t="s">
        <v>55</v>
      </c>
      <c r="C5" s="73">
        <v>3919284.83</v>
      </c>
      <c r="D5" s="59">
        <v>3919284.83</v>
      </c>
      <c r="E5" s="59">
        <v>3919284.83</v>
      </c>
      <c r="F5" s="59">
        <v>0</v>
      </c>
      <c r="G5" s="20">
        <v>0</v>
      </c>
      <c r="H5" s="73">
        <v>0</v>
      </c>
      <c r="I5" s="59">
        <v>0</v>
      </c>
      <c r="J5" s="59">
        <v>0</v>
      </c>
      <c r="K5" s="59">
        <v>0</v>
      </c>
      <c r="L5" s="59">
        <v>0</v>
      </c>
      <c r="M5" s="20">
        <v>0</v>
      </c>
    </row>
    <row r="6" spans="1:13" ht="15" customHeight="1">
      <c r="A6" s="75" t="s">
        <v>143</v>
      </c>
      <c r="B6" s="74" t="s">
        <v>200</v>
      </c>
      <c r="C6" s="73">
        <v>3691660.47</v>
      </c>
      <c r="D6" s="59">
        <v>3691660.47</v>
      </c>
      <c r="E6" s="59">
        <v>3691660.47</v>
      </c>
      <c r="F6" s="59">
        <v>0</v>
      </c>
      <c r="G6" s="20">
        <v>0</v>
      </c>
      <c r="H6" s="73">
        <v>0</v>
      </c>
      <c r="I6" s="59">
        <v>0</v>
      </c>
      <c r="J6" s="59">
        <v>0</v>
      </c>
      <c r="K6" s="59">
        <v>0</v>
      </c>
      <c r="L6" s="59">
        <v>0</v>
      </c>
      <c r="M6" s="20">
        <v>0</v>
      </c>
    </row>
    <row r="7" spans="1:13" ht="15" customHeight="1">
      <c r="A7" s="75" t="s">
        <v>129</v>
      </c>
      <c r="B7" s="74" t="s">
        <v>250</v>
      </c>
      <c r="C7" s="73">
        <v>227624.36</v>
      </c>
      <c r="D7" s="59">
        <v>227624.36</v>
      </c>
      <c r="E7" s="59">
        <v>227624.36</v>
      </c>
      <c r="F7" s="59">
        <v>0</v>
      </c>
      <c r="G7" s="20">
        <v>0</v>
      </c>
      <c r="H7" s="73">
        <v>0</v>
      </c>
      <c r="I7" s="59">
        <v>0</v>
      </c>
      <c r="J7" s="59">
        <v>0</v>
      </c>
      <c r="K7" s="59">
        <v>0</v>
      </c>
      <c r="L7" s="59">
        <v>0</v>
      </c>
      <c r="M7" s="20">
        <v>0</v>
      </c>
    </row>
    <row r="8" spans="1:13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.75" customHeight="1">
      <c r="A9" s="1"/>
      <c r="B9" s="1"/>
      <c r="C9" s="1"/>
      <c r="D9" s="1"/>
      <c r="E9" s="1"/>
      <c r="G9" s="1"/>
      <c r="H9" s="1"/>
      <c r="I9" s="1"/>
      <c r="J9" s="1"/>
      <c r="K9" s="1"/>
      <c r="L9" s="1"/>
      <c r="M9" s="1"/>
    </row>
    <row r="10" spans="1:12" ht="9.75" customHeight="1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2:12" ht="9.75" customHeight="1">
      <c r="B11" s="1"/>
      <c r="C11" s="1"/>
      <c r="D11" s="1"/>
      <c r="E11" s="1"/>
      <c r="H11" s="1"/>
      <c r="K11" s="1"/>
      <c r="L11" s="1"/>
    </row>
    <row r="12" spans="1:13" ht="9.75" customHeight="1">
      <c r="A12" s="1"/>
      <c r="B12" s="1"/>
      <c r="C12" s="1"/>
      <c r="D12" s="1"/>
      <c r="E12" s="1"/>
      <c r="G12" s="1"/>
      <c r="H12" s="1"/>
      <c r="K12" s="1"/>
      <c r="L12" s="1"/>
      <c r="M12" s="1"/>
    </row>
    <row r="13" spans="2:12" ht="9.75" customHeight="1">
      <c r="B13" s="1"/>
      <c r="C13" s="1"/>
      <c r="K13" s="1"/>
      <c r="L13" s="1"/>
    </row>
    <row r="14" spans="11:12" ht="9.75" customHeight="1">
      <c r="K14" s="1"/>
      <c r="L14" s="1"/>
    </row>
    <row r="15" spans="1:13" ht="9.75" customHeight="1">
      <c r="A15" s="1"/>
      <c r="K15" s="1"/>
      <c r="L15" s="1"/>
      <c r="M15" s="1"/>
    </row>
    <row r="16" spans="1:11" ht="9.75" customHeight="1">
      <c r="A16" s="1"/>
      <c r="B16" s="1"/>
      <c r="G16" s="1"/>
      <c r="K16" s="1"/>
    </row>
    <row r="17" spans="3:12" ht="9.75" customHeight="1">
      <c r="C17" s="1"/>
      <c r="K17" s="1"/>
      <c r="L17" s="1"/>
    </row>
    <row r="18" spans="2:12" ht="9.75" customHeight="1">
      <c r="B18" s="1"/>
      <c r="L18" s="1"/>
    </row>
    <row r="19" spans="2:13" ht="9.75" customHeight="1">
      <c r="B19" s="1"/>
      <c r="M19" s="1"/>
    </row>
    <row r="20" ht="12.75" customHeight="1">
      <c r="L20" s="1"/>
    </row>
    <row r="21" spans="2:12" ht="12.75" customHeight="1">
      <c r="B21" s="1"/>
      <c r="L21" s="1"/>
    </row>
    <row r="22" ht="12.75" customHeight="1">
      <c r="G22" s="1"/>
    </row>
    <row r="24" ht="12.75" customHeight="1">
      <c r="I24" s="1"/>
    </row>
    <row r="26" ht="12.75" customHeight="1">
      <c r="H26" s="1"/>
    </row>
  </sheetData>
  <sheetProtection/>
  <mergeCells count="7">
    <mergeCell ref="A3:A4"/>
    <mergeCell ref="M3:M4"/>
    <mergeCell ref="J3:J4"/>
    <mergeCell ref="L3:L4"/>
    <mergeCell ref="C3:C4"/>
    <mergeCell ref="K3:K4"/>
    <mergeCell ref="B3:B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8" sqref="A1:I8"/>
    </sheetView>
  </sheetViews>
  <sheetFormatPr defaultColWidth="9.16015625" defaultRowHeight="12.75" customHeight="1"/>
  <cols>
    <col min="1" max="1" width="17.33203125" style="0" customWidth="1"/>
    <col min="2" max="2" width="17" style="0" customWidth="1"/>
    <col min="3" max="3" width="17.5" style="0" customWidth="1"/>
    <col min="4" max="4" width="15.16015625" style="0" customWidth="1"/>
    <col min="5" max="5" width="21.83203125" style="0" customWidth="1"/>
    <col min="6" max="6" width="13.66015625" style="0" customWidth="1"/>
    <col min="7" max="7" width="28.33203125" style="0" customWidth="1"/>
    <col min="8" max="8" width="26.5" style="0" customWidth="1"/>
  </cols>
  <sheetData>
    <row r="1" spans="1:8" ht="24" customHeight="1">
      <c r="A1" s="3" t="s">
        <v>18</v>
      </c>
      <c r="B1" s="3"/>
      <c r="C1" s="3"/>
      <c r="D1" s="3"/>
      <c r="E1" s="3"/>
      <c r="F1" s="3"/>
      <c r="G1" s="3"/>
      <c r="H1" s="3"/>
    </row>
    <row r="2" spans="1:8" ht="12.75" customHeight="1">
      <c r="A2" s="29"/>
      <c r="B2" s="29"/>
      <c r="C2" s="29"/>
      <c r="D2" s="29"/>
      <c r="E2" s="29"/>
      <c r="F2" s="29"/>
      <c r="G2" s="29"/>
      <c r="H2" s="29" t="s">
        <v>17</v>
      </c>
    </row>
    <row r="3" spans="1:8" ht="18.75" customHeight="1">
      <c r="A3" s="105" t="s">
        <v>268</v>
      </c>
      <c r="B3" s="105" t="s">
        <v>75</v>
      </c>
      <c r="C3" s="47"/>
      <c r="D3" s="105" t="s">
        <v>21</v>
      </c>
      <c r="E3" s="105"/>
      <c r="F3" s="105"/>
      <c r="G3" s="105" t="s">
        <v>163</v>
      </c>
      <c r="H3" s="105"/>
    </row>
    <row r="4" spans="1:8" ht="20.25" customHeight="1">
      <c r="A4" s="105"/>
      <c r="B4" s="105"/>
      <c r="C4" s="50" t="s">
        <v>55</v>
      </c>
      <c r="D4" s="49" t="s">
        <v>67</v>
      </c>
      <c r="E4" s="49" t="s">
        <v>135</v>
      </c>
      <c r="F4" s="49" t="s">
        <v>195</v>
      </c>
      <c r="G4" s="49" t="s">
        <v>194</v>
      </c>
      <c r="H4" s="49" t="s">
        <v>20</v>
      </c>
    </row>
    <row r="5" spans="1:8" ht="12.75" customHeight="1">
      <c r="A5" s="76"/>
      <c r="B5" s="74" t="s">
        <v>55</v>
      </c>
      <c r="C5" s="77">
        <f>D5+E5+F5+G5+H5</f>
        <v>3919284.83</v>
      </c>
      <c r="D5" s="65">
        <v>2216084.83</v>
      </c>
      <c r="E5" s="65">
        <v>466700</v>
      </c>
      <c r="F5" s="65">
        <v>1236500</v>
      </c>
      <c r="G5" s="65">
        <v>0</v>
      </c>
      <c r="H5" s="65">
        <v>0</v>
      </c>
    </row>
    <row r="6" spans="1:8" ht="12.75" customHeight="1">
      <c r="A6" s="76" t="s">
        <v>143</v>
      </c>
      <c r="B6" s="74" t="s">
        <v>200</v>
      </c>
      <c r="C6" s="77">
        <f>D6+E6+F6+G6+H6</f>
        <v>3691660.4699999997</v>
      </c>
      <c r="D6" s="65">
        <v>1988460.47</v>
      </c>
      <c r="E6" s="65">
        <v>466700</v>
      </c>
      <c r="F6" s="65">
        <v>1236500</v>
      </c>
      <c r="G6" s="65">
        <v>0</v>
      </c>
      <c r="H6" s="65">
        <v>0</v>
      </c>
    </row>
    <row r="7" spans="1:8" ht="12.75" customHeight="1">
      <c r="A7" s="76" t="s">
        <v>129</v>
      </c>
      <c r="B7" s="74" t="s">
        <v>250</v>
      </c>
      <c r="C7" s="77">
        <f>D7+E7+F7+G7+H7</f>
        <v>227624.36</v>
      </c>
      <c r="D7" s="65">
        <v>227624.36</v>
      </c>
      <c r="E7" s="65">
        <v>0</v>
      </c>
      <c r="F7" s="65">
        <v>0</v>
      </c>
      <c r="G7" s="65">
        <v>0</v>
      </c>
      <c r="H7" s="65">
        <v>0</v>
      </c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F10" s="1"/>
      <c r="G10" s="1"/>
      <c r="H10" s="1"/>
    </row>
    <row r="11" spans="2:8" ht="12.75" customHeight="1">
      <c r="B11" s="1"/>
      <c r="C11" s="1"/>
      <c r="D11" s="1"/>
      <c r="E11" s="1"/>
      <c r="F11" s="1"/>
      <c r="G11" s="1"/>
      <c r="H11" s="1"/>
    </row>
    <row r="12" spans="1:4" ht="12.75" customHeight="1">
      <c r="A12" s="1"/>
      <c r="D12" s="1"/>
    </row>
    <row r="13" spans="3:7" ht="12.75" customHeight="1">
      <c r="C13" s="1"/>
      <c r="D13" s="1"/>
      <c r="G13" s="1"/>
    </row>
    <row r="15" spans="1:4" ht="12.75" customHeight="1">
      <c r="A15" s="1"/>
      <c r="D15" s="1"/>
    </row>
    <row r="16" ht="12.75" customHeight="1">
      <c r="D16" s="1"/>
    </row>
  </sheetData>
  <sheetProtection/>
  <mergeCells count="4">
    <mergeCell ref="D3:F3"/>
    <mergeCell ref="G3:H3"/>
    <mergeCell ref="B3:B4"/>
    <mergeCell ref="A3:A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1"/>
  <sheetViews>
    <sheetView showGridLines="0" showZeros="0" zoomScalePageLayoutView="0" workbookViewId="0" topLeftCell="I1">
      <selection activeCell="X12" sqref="A1:X12"/>
    </sheetView>
  </sheetViews>
  <sheetFormatPr defaultColWidth="9.16015625" defaultRowHeight="12.75" customHeight="1"/>
  <cols>
    <col min="1" max="1" width="8" style="0" customWidth="1"/>
    <col min="2" max="2" width="19.33203125" style="0" customWidth="1"/>
    <col min="3" max="3" width="5.83203125" style="0" customWidth="1"/>
    <col min="4" max="4" width="4.83203125" style="0" customWidth="1"/>
    <col min="5" max="5" width="4.66015625" style="0" customWidth="1"/>
    <col min="6" max="6" width="12.5" style="0" customWidth="1"/>
    <col min="7" max="7" width="15.66015625" style="0" customWidth="1"/>
    <col min="8" max="8" width="15.5" style="0" customWidth="1"/>
    <col min="9" max="9" width="15.83203125" style="0" customWidth="1"/>
    <col min="10" max="10" width="13.66015625" style="0" customWidth="1"/>
    <col min="11" max="11" width="12.33203125" style="0" customWidth="1"/>
    <col min="12" max="12" width="13.5" style="0" customWidth="1"/>
    <col min="13" max="13" width="12.66015625" style="0" customWidth="1"/>
    <col min="14" max="14" width="11.5" style="0" customWidth="1"/>
    <col min="15" max="15" width="11.33203125" style="0" customWidth="1"/>
    <col min="16" max="16" width="15.33203125" style="0" customWidth="1"/>
    <col min="17" max="17" width="16.66015625" style="0" customWidth="1"/>
    <col min="18" max="18" width="15.66015625" style="0" customWidth="1"/>
    <col min="19" max="19" width="9.66015625" style="0" customWidth="1"/>
    <col min="20" max="20" width="8.33203125" style="0" customWidth="1"/>
    <col min="21" max="21" width="11.33203125" style="0" customWidth="1"/>
    <col min="22" max="22" width="16" style="0" customWidth="1"/>
    <col min="23" max="23" width="17" style="0" customWidth="1"/>
    <col min="24" max="24" width="14.5" style="0" customWidth="1"/>
  </cols>
  <sheetData>
    <row r="1" spans="1:24" ht="16.5" customHeight="1">
      <c r="A1" s="133" t="s">
        <v>138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36"/>
    </row>
    <row r="2" spans="23:24" ht="9.75" customHeight="1">
      <c r="W2" s="36"/>
      <c r="X2" s="37" t="s">
        <v>17</v>
      </c>
    </row>
    <row r="3" spans="1:24" ht="12" customHeight="1">
      <c r="A3" s="126" t="s">
        <v>136</v>
      </c>
      <c r="B3" s="125" t="s">
        <v>260</v>
      </c>
      <c r="C3" s="125" t="s">
        <v>268</v>
      </c>
      <c r="D3" s="125"/>
      <c r="E3" s="125"/>
      <c r="F3" s="125" t="s">
        <v>132</v>
      </c>
      <c r="G3" s="123" t="s">
        <v>186</v>
      </c>
      <c r="H3" s="123" t="s">
        <v>149</v>
      </c>
      <c r="I3" s="123"/>
      <c r="J3" s="123"/>
      <c r="K3" s="123"/>
      <c r="L3" s="123"/>
      <c r="M3" s="123"/>
      <c r="N3" s="123"/>
      <c r="O3" s="134" t="s">
        <v>6</v>
      </c>
      <c r="P3" s="134"/>
      <c r="Q3" s="134"/>
      <c r="R3" s="134"/>
      <c r="S3" s="134"/>
      <c r="T3" s="134"/>
      <c r="U3" s="134"/>
      <c r="V3" s="123" t="s">
        <v>153</v>
      </c>
      <c r="W3" s="135" t="s">
        <v>259</v>
      </c>
      <c r="X3" s="121" t="s">
        <v>163</v>
      </c>
    </row>
    <row r="4" spans="1:24" ht="23.25" customHeight="1">
      <c r="A4" s="126"/>
      <c r="B4" s="125"/>
      <c r="C4" s="125" t="s">
        <v>103</v>
      </c>
      <c r="D4" s="125" t="s">
        <v>192</v>
      </c>
      <c r="E4" s="125" t="s">
        <v>184</v>
      </c>
      <c r="F4" s="125"/>
      <c r="G4" s="123"/>
      <c r="H4" s="129" t="s">
        <v>183</v>
      </c>
      <c r="I4" s="129" t="s">
        <v>238</v>
      </c>
      <c r="J4" s="129" t="s">
        <v>71</v>
      </c>
      <c r="K4" s="129" t="s">
        <v>122</v>
      </c>
      <c r="L4" s="131" t="s">
        <v>102</v>
      </c>
      <c r="M4" s="129" t="s">
        <v>121</v>
      </c>
      <c r="N4" s="129" t="s">
        <v>29</v>
      </c>
      <c r="O4" s="129" t="s">
        <v>183</v>
      </c>
      <c r="P4" s="129" t="s">
        <v>49</v>
      </c>
      <c r="Q4" s="129"/>
      <c r="R4" s="129"/>
      <c r="S4" s="129" t="s">
        <v>182</v>
      </c>
      <c r="T4" s="123" t="s">
        <v>15</v>
      </c>
      <c r="U4" s="123" t="s">
        <v>10</v>
      </c>
      <c r="V4" s="123"/>
      <c r="W4" s="135"/>
      <c r="X4" s="121"/>
    </row>
    <row r="5" spans="1:24" ht="25.5" customHeight="1">
      <c r="A5" s="127"/>
      <c r="B5" s="128"/>
      <c r="C5" s="128"/>
      <c r="D5" s="128"/>
      <c r="E5" s="128"/>
      <c r="F5" s="128"/>
      <c r="G5" s="124"/>
      <c r="H5" s="130"/>
      <c r="I5" s="130"/>
      <c r="J5" s="130"/>
      <c r="K5" s="130"/>
      <c r="L5" s="132"/>
      <c r="M5" s="130"/>
      <c r="N5" s="130"/>
      <c r="O5" s="130"/>
      <c r="P5" s="38" t="s">
        <v>150</v>
      </c>
      <c r="Q5" s="38" t="s">
        <v>220</v>
      </c>
      <c r="R5" s="38" t="s">
        <v>19</v>
      </c>
      <c r="S5" s="130"/>
      <c r="T5" s="124"/>
      <c r="U5" s="124"/>
      <c r="V5" s="124"/>
      <c r="W5" s="136"/>
      <c r="X5" s="122"/>
    </row>
    <row r="6" spans="1:24" ht="15.75" customHeight="1">
      <c r="A6" s="75"/>
      <c r="B6" s="75"/>
      <c r="C6" s="75"/>
      <c r="D6" s="75"/>
      <c r="E6" s="75"/>
      <c r="F6" s="74" t="s">
        <v>55</v>
      </c>
      <c r="G6" s="57">
        <v>3919284.83</v>
      </c>
      <c r="H6" s="57">
        <v>2083952.83</v>
      </c>
      <c r="I6" s="73">
        <v>663180</v>
      </c>
      <c r="J6" s="59">
        <v>411684</v>
      </c>
      <c r="K6" s="59">
        <v>251674.32</v>
      </c>
      <c r="L6" s="59">
        <v>354569</v>
      </c>
      <c r="M6" s="59">
        <v>402845.51</v>
      </c>
      <c r="N6" s="59">
        <v>0</v>
      </c>
      <c r="O6" s="59">
        <v>132132</v>
      </c>
      <c r="P6" s="20">
        <v>132132</v>
      </c>
      <c r="Q6" s="73">
        <v>112632</v>
      </c>
      <c r="R6" s="59">
        <v>19500</v>
      </c>
      <c r="S6" s="59">
        <v>0</v>
      </c>
      <c r="T6" s="59">
        <v>0</v>
      </c>
      <c r="U6" s="20">
        <v>0</v>
      </c>
      <c r="V6" s="73">
        <v>466700</v>
      </c>
      <c r="W6" s="79">
        <v>1236500</v>
      </c>
      <c r="X6" s="78">
        <v>0</v>
      </c>
    </row>
    <row r="7" spans="1:25" ht="15.75" customHeight="1">
      <c r="A7" s="75" t="s">
        <v>44</v>
      </c>
      <c r="B7" s="75" t="s">
        <v>101</v>
      </c>
      <c r="C7" s="75"/>
      <c r="D7" s="75"/>
      <c r="E7" s="75"/>
      <c r="F7" s="74"/>
      <c r="G7" s="57">
        <v>2813824.36</v>
      </c>
      <c r="H7" s="57">
        <v>1208572.36</v>
      </c>
      <c r="I7" s="73">
        <v>407904</v>
      </c>
      <c r="J7" s="59">
        <v>349260</v>
      </c>
      <c r="K7" s="59">
        <v>0</v>
      </c>
      <c r="L7" s="59">
        <v>223784</v>
      </c>
      <c r="M7" s="59">
        <v>227624.36</v>
      </c>
      <c r="N7" s="59">
        <v>0</v>
      </c>
      <c r="O7" s="59">
        <v>120452</v>
      </c>
      <c r="P7" s="20">
        <v>120452</v>
      </c>
      <c r="Q7" s="73">
        <v>104952</v>
      </c>
      <c r="R7" s="59">
        <v>15500</v>
      </c>
      <c r="S7" s="59">
        <v>0</v>
      </c>
      <c r="T7" s="59">
        <v>0</v>
      </c>
      <c r="U7" s="20">
        <v>0</v>
      </c>
      <c r="V7" s="73">
        <v>248300</v>
      </c>
      <c r="W7" s="79">
        <v>1236500</v>
      </c>
      <c r="X7" s="78">
        <v>0</v>
      </c>
      <c r="Y7" s="1"/>
    </row>
    <row r="8" spans="1:24" ht="15.75" customHeight="1">
      <c r="A8" s="75" t="s">
        <v>0</v>
      </c>
      <c r="B8" s="75" t="s">
        <v>0</v>
      </c>
      <c r="C8" s="75" t="s">
        <v>112</v>
      </c>
      <c r="D8" s="75" t="s">
        <v>161</v>
      </c>
      <c r="E8" s="75" t="s">
        <v>216</v>
      </c>
      <c r="F8" s="74" t="s">
        <v>250</v>
      </c>
      <c r="G8" s="57">
        <v>227624.36</v>
      </c>
      <c r="H8" s="57">
        <v>227624.36</v>
      </c>
      <c r="I8" s="73">
        <v>0</v>
      </c>
      <c r="J8" s="59">
        <v>0</v>
      </c>
      <c r="K8" s="59">
        <v>0</v>
      </c>
      <c r="L8" s="59">
        <v>0</v>
      </c>
      <c r="M8" s="59">
        <v>227624.36</v>
      </c>
      <c r="N8" s="59">
        <v>0</v>
      </c>
      <c r="O8" s="59">
        <v>0</v>
      </c>
      <c r="P8" s="20">
        <v>0</v>
      </c>
      <c r="Q8" s="73">
        <v>0</v>
      </c>
      <c r="R8" s="59">
        <v>0</v>
      </c>
      <c r="S8" s="59">
        <v>0</v>
      </c>
      <c r="T8" s="59">
        <v>0</v>
      </c>
      <c r="U8" s="20">
        <v>0</v>
      </c>
      <c r="V8" s="73">
        <v>0</v>
      </c>
      <c r="W8" s="79">
        <v>0</v>
      </c>
      <c r="X8" s="78">
        <v>0</v>
      </c>
    </row>
    <row r="9" spans="1:25" ht="15.75" customHeight="1">
      <c r="A9" s="75" t="s">
        <v>0</v>
      </c>
      <c r="B9" s="75" t="s">
        <v>0</v>
      </c>
      <c r="C9" s="75" t="s">
        <v>204</v>
      </c>
      <c r="D9" s="75" t="s">
        <v>68</v>
      </c>
      <c r="E9" s="75" t="s">
        <v>141</v>
      </c>
      <c r="F9" s="74" t="s">
        <v>200</v>
      </c>
      <c r="G9" s="57">
        <v>2586200</v>
      </c>
      <c r="H9" s="57">
        <v>980948</v>
      </c>
      <c r="I9" s="73">
        <v>407904</v>
      </c>
      <c r="J9" s="59">
        <v>349260</v>
      </c>
      <c r="K9" s="59">
        <v>0</v>
      </c>
      <c r="L9" s="59">
        <v>223784</v>
      </c>
      <c r="M9" s="59">
        <v>0</v>
      </c>
      <c r="N9" s="59">
        <v>0</v>
      </c>
      <c r="O9" s="59">
        <v>120452</v>
      </c>
      <c r="P9" s="20">
        <v>120452</v>
      </c>
      <c r="Q9" s="73">
        <v>104952</v>
      </c>
      <c r="R9" s="59">
        <v>15500</v>
      </c>
      <c r="S9" s="59">
        <v>0</v>
      </c>
      <c r="T9" s="59">
        <v>0</v>
      </c>
      <c r="U9" s="20">
        <v>0</v>
      </c>
      <c r="V9" s="73">
        <v>248300</v>
      </c>
      <c r="W9" s="79">
        <v>1236500</v>
      </c>
      <c r="X9" s="78">
        <v>0</v>
      </c>
      <c r="Y9" s="1"/>
    </row>
    <row r="10" spans="1:25" ht="15.75" customHeight="1">
      <c r="A10" s="75" t="s">
        <v>43</v>
      </c>
      <c r="B10" s="75" t="s">
        <v>154</v>
      </c>
      <c r="C10" s="75"/>
      <c r="D10" s="75"/>
      <c r="E10" s="75"/>
      <c r="F10" s="74"/>
      <c r="G10" s="57">
        <v>1105460.47</v>
      </c>
      <c r="H10" s="57">
        <v>875380.47</v>
      </c>
      <c r="I10" s="73">
        <v>255276</v>
      </c>
      <c r="J10" s="59">
        <v>62424</v>
      </c>
      <c r="K10" s="59">
        <v>251674.32</v>
      </c>
      <c r="L10" s="59">
        <v>130785</v>
      </c>
      <c r="M10" s="59">
        <v>175221.15</v>
      </c>
      <c r="N10" s="59">
        <v>0</v>
      </c>
      <c r="O10" s="59">
        <v>11680</v>
      </c>
      <c r="P10" s="20">
        <v>11680</v>
      </c>
      <c r="Q10" s="73">
        <v>7680</v>
      </c>
      <c r="R10" s="59">
        <v>4000</v>
      </c>
      <c r="S10" s="59">
        <v>0</v>
      </c>
      <c r="T10" s="59">
        <v>0</v>
      </c>
      <c r="U10" s="20">
        <v>0</v>
      </c>
      <c r="V10" s="73">
        <v>218400</v>
      </c>
      <c r="W10" s="79">
        <v>0</v>
      </c>
      <c r="X10" s="78">
        <v>0</v>
      </c>
      <c r="Y10" s="1"/>
    </row>
    <row r="11" spans="1:25" ht="15.75" customHeight="1">
      <c r="A11" s="75" t="s">
        <v>0</v>
      </c>
      <c r="B11" s="75" t="s">
        <v>0</v>
      </c>
      <c r="C11" s="75" t="s">
        <v>204</v>
      </c>
      <c r="D11" s="75" t="s">
        <v>68</v>
      </c>
      <c r="E11" s="75" t="s">
        <v>141</v>
      </c>
      <c r="F11" s="74" t="s">
        <v>200</v>
      </c>
      <c r="G11" s="57">
        <v>1105460.47</v>
      </c>
      <c r="H11" s="57">
        <v>875380.47</v>
      </c>
      <c r="I11" s="73">
        <v>255276</v>
      </c>
      <c r="J11" s="59">
        <v>62424</v>
      </c>
      <c r="K11" s="59">
        <v>251674.32</v>
      </c>
      <c r="L11" s="59">
        <v>130785</v>
      </c>
      <c r="M11" s="59">
        <v>175221.15</v>
      </c>
      <c r="N11" s="59">
        <v>0</v>
      </c>
      <c r="O11" s="59">
        <v>11680</v>
      </c>
      <c r="P11" s="20">
        <v>11680</v>
      </c>
      <c r="Q11" s="73">
        <v>7680</v>
      </c>
      <c r="R11" s="59">
        <v>4000</v>
      </c>
      <c r="S11" s="59">
        <v>0</v>
      </c>
      <c r="T11" s="59">
        <v>0</v>
      </c>
      <c r="U11" s="20">
        <v>0</v>
      </c>
      <c r="V11" s="73">
        <v>218400</v>
      </c>
      <c r="W11" s="79">
        <v>0</v>
      </c>
      <c r="X11" s="78">
        <v>0</v>
      </c>
      <c r="Y11" s="1"/>
    </row>
    <row r="12" spans="2:25" ht="9.75" customHeight="1">
      <c r="B12" s="1"/>
      <c r="E12" s="1"/>
      <c r="F12" s="1"/>
      <c r="G12" s="1"/>
      <c r="H12" s="1"/>
      <c r="L12" s="1"/>
      <c r="P12" s="1"/>
      <c r="S12" s="1"/>
      <c r="T12" s="1"/>
      <c r="V12" s="1"/>
      <c r="W12" s="39"/>
      <c r="X12" s="36"/>
      <c r="Y12" s="1"/>
    </row>
    <row r="13" spans="2:25" ht="9.75" customHeight="1">
      <c r="B13" s="1"/>
      <c r="E13" s="1"/>
      <c r="L13" s="1"/>
      <c r="M13" s="1"/>
      <c r="V13" s="1"/>
      <c r="W13" s="39"/>
      <c r="X13" s="39"/>
      <c r="Y13" s="1"/>
    </row>
    <row r="14" spans="2:25" ht="9.75" customHeight="1">
      <c r="B14" s="1"/>
      <c r="L14" s="1"/>
      <c r="M14" s="1"/>
      <c r="V14" s="1"/>
      <c r="W14" s="39"/>
      <c r="X14" s="36"/>
      <c r="Y14" s="1"/>
    </row>
    <row r="15" spans="2:25" ht="9.75" customHeight="1">
      <c r="B15" s="1"/>
      <c r="C15" s="1"/>
      <c r="L15" s="1"/>
      <c r="M15" s="1"/>
      <c r="V15" s="1"/>
      <c r="W15" s="39"/>
      <c r="X15" s="36"/>
      <c r="Y15" s="1"/>
    </row>
    <row r="16" spans="4:25" ht="9.75" customHeight="1">
      <c r="D16" s="1"/>
      <c r="E16" s="1"/>
      <c r="L16" s="1"/>
      <c r="M16" s="1"/>
      <c r="V16" s="1"/>
      <c r="W16" s="39"/>
      <c r="X16" s="39"/>
      <c r="Y16" s="1"/>
    </row>
    <row r="17" spans="12:24" ht="9.75" customHeight="1">
      <c r="L17" s="1"/>
      <c r="M17" s="1"/>
      <c r="U17" s="1"/>
      <c r="W17" s="39"/>
      <c r="X17" s="39"/>
    </row>
    <row r="18" spans="12:24" ht="9.75" customHeight="1">
      <c r="L18" s="1"/>
      <c r="M18" s="1"/>
      <c r="U18" s="1"/>
      <c r="W18" s="39"/>
      <c r="X18" s="39"/>
    </row>
    <row r="19" spans="12:24" ht="9.75" customHeight="1">
      <c r="L19" s="1"/>
      <c r="W19" s="36"/>
      <c r="X19" s="39"/>
    </row>
    <row r="20" spans="2:24" ht="9.75" customHeight="1">
      <c r="B20" s="1"/>
      <c r="L20" s="1"/>
      <c r="W20" s="36"/>
      <c r="X20" s="39"/>
    </row>
    <row r="21" spans="23:24" ht="9.75" customHeight="1">
      <c r="W21" s="36"/>
      <c r="X21" s="39"/>
    </row>
    <row r="22" spans="23:24" ht="9.75" customHeight="1">
      <c r="W22" s="36"/>
      <c r="X22" s="39"/>
    </row>
    <row r="23" spans="23:24" ht="9.75" customHeight="1">
      <c r="W23" s="39"/>
      <c r="X23" s="39"/>
    </row>
    <row r="24" spans="23:24" ht="9.75" customHeight="1">
      <c r="W24" s="39"/>
      <c r="X24" s="39"/>
    </row>
    <row r="25" spans="23:24" ht="9.75" customHeight="1">
      <c r="W25" s="39"/>
      <c r="X25" s="39"/>
    </row>
    <row r="26" spans="23:25" ht="9.75" customHeight="1">
      <c r="W26" s="39"/>
      <c r="X26" s="39"/>
      <c r="Y26" s="1"/>
    </row>
    <row r="27" spans="23:25" ht="9.75" customHeight="1">
      <c r="W27" s="39"/>
      <c r="X27" s="36"/>
      <c r="Y27" s="1"/>
    </row>
    <row r="28" spans="23:25" ht="9.75" customHeight="1">
      <c r="W28" s="39"/>
      <c r="X28" s="36"/>
      <c r="Y28" s="1"/>
    </row>
    <row r="29" spans="23:25" ht="9.75" customHeight="1">
      <c r="W29" s="39"/>
      <c r="X29" s="36"/>
      <c r="Y29" s="1"/>
    </row>
    <row r="30" spans="23:25" ht="9.75" customHeight="1">
      <c r="W30" s="39"/>
      <c r="X30" s="36"/>
      <c r="Y30" s="1"/>
    </row>
    <row r="31" spans="23:25" ht="9.75" customHeight="1">
      <c r="W31" s="39"/>
      <c r="X31" s="36"/>
      <c r="Y31" s="1"/>
    </row>
    <row r="32" spans="23:25" ht="9.75" customHeight="1">
      <c r="W32" s="39"/>
      <c r="X32" s="36"/>
      <c r="Y32" s="1"/>
    </row>
    <row r="33" spans="23:24" ht="9.75" customHeight="1">
      <c r="W33" s="39"/>
      <c r="X33" s="39"/>
    </row>
    <row r="34" spans="23:24" ht="9.75" customHeight="1">
      <c r="W34" s="39"/>
      <c r="X34" s="39"/>
    </row>
    <row r="35" spans="23:24" ht="9.75" customHeight="1">
      <c r="W35" s="39"/>
      <c r="X35" s="39"/>
    </row>
    <row r="36" spans="23:24" ht="9.75" customHeight="1">
      <c r="W36" s="36"/>
      <c r="X36" s="39"/>
    </row>
    <row r="37" spans="23:24" ht="9.75" customHeight="1">
      <c r="W37" s="36"/>
      <c r="X37" s="39"/>
    </row>
    <row r="38" spans="23:24" ht="9.75" customHeight="1">
      <c r="W38" s="39"/>
      <c r="X38" s="39"/>
    </row>
    <row r="39" spans="23:24" ht="9.75" customHeight="1">
      <c r="W39" s="39"/>
      <c r="X39" s="36"/>
    </row>
    <row r="40" spans="23:24" ht="9.75" customHeight="1">
      <c r="W40" s="39"/>
      <c r="X40" s="36"/>
    </row>
    <row r="41" spans="22:24" ht="9.75" customHeight="1">
      <c r="V41" s="1"/>
      <c r="W41" s="36"/>
      <c r="X41" s="36"/>
    </row>
  </sheetData>
  <sheetProtection/>
  <mergeCells count="26">
    <mergeCell ref="A1:W1"/>
    <mergeCell ref="O3:U3"/>
    <mergeCell ref="T4:T5"/>
    <mergeCell ref="P4:R4"/>
    <mergeCell ref="K4:K5"/>
    <mergeCell ref="S4:S5"/>
    <mergeCell ref="I4:I5"/>
    <mergeCell ref="H4:H5"/>
    <mergeCell ref="U4:U5"/>
    <mergeCell ref="W3:W5"/>
    <mergeCell ref="V3:V5"/>
    <mergeCell ref="J4:J5"/>
    <mergeCell ref="L4:L5"/>
    <mergeCell ref="M4:M5"/>
    <mergeCell ref="N4:N5"/>
    <mergeCell ref="O4:O5"/>
    <mergeCell ref="X3:X5"/>
    <mergeCell ref="G3:G5"/>
    <mergeCell ref="H3:N3"/>
    <mergeCell ref="C3:E3"/>
    <mergeCell ref="A3:A5"/>
    <mergeCell ref="B3:B5"/>
    <mergeCell ref="C4:C5"/>
    <mergeCell ref="D4:D5"/>
    <mergeCell ref="E4:E5"/>
    <mergeCell ref="F3:F5"/>
  </mergeCells>
  <printOptions horizontalCentered="1"/>
  <pageMargins left="0.7874015748031497" right="0" top="0.3937007874015748" bottom="0.3937007874015748" header="0.3937007874015748" footer="0.3937007874015748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安阳市科学技术协会(汇总)</cp:lastModifiedBy>
  <cp:lastPrinted>2017-04-05T02:08:38Z</cp:lastPrinted>
  <dcterms:modified xsi:type="dcterms:W3CDTF">2017-04-05T02:11:06Z</dcterms:modified>
  <cp:category/>
  <cp:version/>
  <cp:contentType/>
  <cp:contentStatus/>
</cp:coreProperties>
</file>